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2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'Лист1'!$A$9:$AH$49</definedName>
    <definedName name="_xlnm.Print_Area" localSheetId="0">'Лист1'!$A$1:$I$40</definedName>
  </definedNames>
  <calcPr fullCalcOnLoad="1" refMode="R1C1"/>
</workbook>
</file>

<file path=xl/sharedStrings.xml><?xml version="1.0" encoding="utf-8"?>
<sst xmlns="http://schemas.openxmlformats.org/spreadsheetml/2006/main" count="85" uniqueCount="62">
  <si>
    <t>Наименование учреждения</t>
  </si>
  <si>
    <t>ФИО руководителя/заместителей руководителя/главных бухгалтеров</t>
  </si>
  <si>
    <t>Средняя заработная плата по учреждению, руб.</t>
  </si>
  <si>
    <t>Средняя заработная плата  руководителя/заместителей руководителя/главных бухгалтеров, рублей</t>
  </si>
  <si>
    <t>в том числе</t>
  </si>
  <si>
    <t>должностной оклад</t>
  </si>
  <si>
    <t>гарантированные, компенсационные выплаты</t>
  </si>
  <si>
    <t>стимулирующие выплаты</t>
  </si>
  <si>
    <t>другие выплаты</t>
  </si>
  <si>
    <t>Соотношение средней заработной платы руководителя/ заместителей руководителей/главных бухгалтеров к средней заработной плате по учреждению</t>
  </si>
  <si>
    <t xml:space="preserve">МУНИЦИПАЛЬНОЕ БЮДЖЕТНОЕ
УЧРЕЖДЕНИЕ "СПОРТИВНАЯ ШКОЛА "СПАРТАК"
</t>
  </si>
  <si>
    <t xml:space="preserve">Директор
Галкина Ирина Анатольевна
</t>
  </si>
  <si>
    <t xml:space="preserve">Заместитель директора по АХЧ
Еремина Марина Владимировна
</t>
  </si>
  <si>
    <t xml:space="preserve">МУНИЦИПАЛЬНОЕ БЮДЖЕТНОЕ
УЧРЕЖДЕНИЕ "СПОРТИВНАЯ ШКОЛА
"МОЛОДОСТЬ"
</t>
  </si>
  <si>
    <t xml:space="preserve">Директор
Белых Валентина Сергеевна
</t>
  </si>
  <si>
    <t xml:space="preserve">Заместитель директора по АХЧ
Ананьева Людмила Викторовна
</t>
  </si>
  <si>
    <t xml:space="preserve">Заместитель директора
Павлова Ирина Александровна
</t>
  </si>
  <si>
    <t xml:space="preserve">МУНИЦИПАЛЬНОЕ БЮДЖЕТНОЕ
УЧРЕЖДЕНИЕ "ЦЕНТР РАЗВИТИЯ
ФИЗИЧЕСКОЙ КУЛЬТУРЫ И СПОРТА
СТАРООСКОЛЬСКОГО ГОРОДСКОГО
ОКРУГА"
</t>
  </si>
  <si>
    <t xml:space="preserve">МУНИЦИПАЛЬНОЕ БЮДЖЕТНОЕ
УЧРЕЖДЕНИЕ "СПОРТИВНАЯ ШКОЛА
"ЮНОСТЬ"
</t>
  </si>
  <si>
    <t xml:space="preserve">Директор
Гуляева Елена Владимировна
</t>
  </si>
  <si>
    <t>Заместитель директора Полетаева Нина Петровна</t>
  </si>
  <si>
    <t xml:space="preserve">Заместитель директора по АХЧ
Теслик Лидия Николаевна
</t>
  </si>
  <si>
    <t>Заместитель директора                     Чесникова Ирина Георгиевна</t>
  </si>
  <si>
    <t>МУНИЦИПАЛЬНОЕ АВТОНОМНОЕ УЧРЕЖДЕНИЕ "СПОРТИВНАЯ ШКОЛА имени АЛЕКСАНДРА НЕВСКОГО</t>
  </si>
  <si>
    <t>Директор                                 Андрющенко Андрей Александрович</t>
  </si>
  <si>
    <t>Заместитель директора                    Дорохина Нина Ивановна</t>
  </si>
  <si>
    <t>МУНИЦИПАЛЬНОЕ АВТОНОМНОЕ УЧРЕЖДЕНИЕ СПОРТИВНАЯ ШКОЛА ОЛИМПИЙСКОГО РЕЗЕРВА "ВИКТОРИЯ"</t>
  </si>
  <si>
    <t>Директор                                          Печенкина Оксана Викторовна</t>
  </si>
  <si>
    <t xml:space="preserve">МУНИЦИПАЛЬНОЕ БЮДЖЕТНОЕ
УЧРЕЖДЕНИЕ "СПОРТИВНАЯ
ШКОЛА ОЛИМПИЙСКОГО РЕЗЕРВА
№2"
</t>
  </si>
  <si>
    <t xml:space="preserve">МУНИЦИПАЛЬНОЕ БЮДЖЕТНОЕ
УЧРЕЖДЕНИЕ "СПОРТИВНАЯ
ШКОЛА ОЛИМПИЙСКОГО РЕЗЕРВА
№1"
</t>
  </si>
  <si>
    <t xml:space="preserve">Директор
Молявин Юрий Николаевич
</t>
  </si>
  <si>
    <t>Заместитель директора Токмачева Светлана Вячеславовна</t>
  </si>
  <si>
    <t>Заместитель директора по АХЧ Сильченко Ирина Сергеевна</t>
  </si>
  <si>
    <t xml:space="preserve">МУНИЦИПАЛЬНОЕ АВТОНОМНОЕ
УЧРЕЖДЕНИЕ "СПОРТИВНАЯ ШКОЛА
ОЛИМПИЙСКОГО РЕЗЕРВА "ЗОЛОТЫЕ
ПЕРЧАТКИ"
</t>
  </si>
  <si>
    <t xml:space="preserve">МУНИЦИПАЛЬНОЕ АВТОНОМНОЕ
УЧРЕЖДЕНИЕ "ТЕННИСНЫЙ ЦЕНТР "Тенхаус"
</t>
  </si>
  <si>
    <t>Директор Корнеев Анатолий Валентинович</t>
  </si>
  <si>
    <t>Заместитель директора Котенева Людмила Викторовна</t>
  </si>
  <si>
    <t xml:space="preserve">Приложение № 2  
к Положению  о порядке проведения мониторинга соотношения среднемесячной заработной платы руководителей, их заместителей, главных бухгалтеров 
казенных, бюджетных, автономных 
учреждений Белгородской области и среднемесячной заработной платы 
работников данных учреждений
</t>
  </si>
  <si>
    <t>Заместитель директора ШАБЛИНСКАЯ О. В.</t>
  </si>
  <si>
    <t xml:space="preserve">Заместитель директора
ЖИЛЯКОВ ЕВГЕНИЙ ИВАНОВИЧ
</t>
  </si>
  <si>
    <t xml:space="preserve">Директор МКУ ЦБО ФКИС </t>
  </si>
  <si>
    <t xml:space="preserve">Е.Н. Румянцева </t>
  </si>
  <si>
    <t xml:space="preserve">Исполнитель </t>
  </si>
  <si>
    <t xml:space="preserve">Главный специалист  Пошивалова А.Л. </t>
  </si>
  <si>
    <t>тел. 44-19-57</t>
  </si>
  <si>
    <t xml:space="preserve">Заместитель директора
Горбачева Елена Анатольевна
</t>
  </si>
  <si>
    <t>Муниципальное казенное учреждение «Центр бухгалтерского обслуживания учреждений сферы физической культуры и спорта Старооскольского городского округа»</t>
  </si>
  <si>
    <t>Директор Румянцева Екатерина Николаевна</t>
  </si>
  <si>
    <t>Заместитель директора Романова Ольга Владимировна</t>
  </si>
  <si>
    <t>Главный бухгплтер Тимошевская Анастасия Владимировна</t>
  </si>
  <si>
    <t xml:space="preserve">Зам. директора по АХЧ КОСОГОВА ОЛЕСЯ АЛЕКСАНДРОВНА
</t>
  </si>
  <si>
    <t xml:space="preserve">Зам. Директора ФЕФЕЛОВА ЕЛЕНА АНАТОЛЬЕВНА
</t>
  </si>
  <si>
    <t>Директор КУЗНЕЦОВ АНДРЕЙ ПЕТРОВИЧ</t>
  </si>
  <si>
    <t>Зам. директора по АХЧ Юдина Любовь Викторовна</t>
  </si>
  <si>
    <t>Директор ПОВОЛЯЕВ ИВАН АЛЕКСАНДРОВИЧ</t>
  </si>
  <si>
    <t>Заместитель директора  Молодчинина Елена Петровна</t>
  </si>
  <si>
    <t>Заместитель директора по АХЧ ДУБРОВСКАЯ ЕЛЕНА ПАВЛОВНА</t>
  </si>
  <si>
    <t xml:space="preserve">Заместитель директора
Шатохина Наталья Евгеньевна
</t>
  </si>
  <si>
    <t xml:space="preserve">Директор
ПЕЧЕНСКИХ АЛЕКСАНДР ДМИТРИЕВИЧ
</t>
  </si>
  <si>
    <t xml:space="preserve">Информация 
об  уровне среднемесячной заработной платы руководителей казенных, бюджетных, 
автономных учреждений  Белгородской области 
за 12 месяцев  2022 года 
</t>
  </si>
  <si>
    <t>Зам. директора по АХЧ ФАУСТОВА АНЖЕЛА АЛЕКСАНДРОВНА</t>
  </si>
  <si>
    <t>Зам. Директора  Захарова Галина Сергеевна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</si>
</sst>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22"/>
      <name val="Arial Cyr"/>
      <family val="0"/>
    </font>
    <font>
      <sz val="2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1" fontId="23" fillId="24" borderId="10" xfId="0" applyNumberFormat="1" applyFont="1" applyFill="1" applyBorder="1" applyAlignment="1">
      <alignment horizontal="center" vertical="center"/>
    </xf>
    <xf numFmtId="0" fontId="32" fillId="24" borderId="0" xfId="0" applyFont="1" applyFill="1" applyAlignment="1">
      <alignment/>
    </xf>
    <xf numFmtId="4" fontId="32" fillId="24" borderId="0" xfId="0" applyNumberFormat="1" applyFont="1" applyFill="1" applyAlignment="1">
      <alignment/>
    </xf>
    <xf numFmtId="0" fontId="33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/>
    </xf>
    <xf numFmtId="2" fontId="23" fillId="24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0" fillId="24" borderId="0" xfId="0" applyFont="1" applyFill="1" applyAlignment="1">
      <alignment horizontal="center" wrapText="1"/>
    </xf>
    <xf numFmtId="1" fontId="0" fillId="24" borderId="0" xfId="0" applyNumberFormat="1" applyFont="1" applyFill="1" applyAlignment="1">
      <alignment horizontal="center"/>
    </xf>
    <xf numFmtId="1" fontId="0" fillId="24" borderId="10" xfId="0" applyNumberFormat="1" applyFont="1" applyFill="1" applyBorder="1" applyAlignment="1">
      <alignment horizontal="center" vertical="center"/>
    </xf>
    <xf numFmtId="1" fontId="24" fillId="24" borderId="10" xfId="53" applyNumberFormat="1" applyFont="1" applyFill="1" applyBorder="1" applyAlignment="1">
      <alignment horizontal="center" vertical="center" wrapText="1"/>
      <protection/>
    </xf>
    <xf numFmtId="1" fontId="23" fillId="24" borderId="10" xfId="53" applyNumberFormat="1" applyFont="1" applyFill="1" applyBorder="1" applyAlignment="1">
      <alignment horizontal="center" vertical="center" wrapText="1"/>
      <protection/>
    </xf>
    <xf numFmtId="1" fontId="23" fillId="24" borderId="0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/>
    </xf>
    <xf numFmtId="1" fontId="27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1" fontId="0" fillId="24" borderId="0" xfId="0" applyNumberFormat="1" applyFont="1" applyFill="1" applyAlignment="1">
      <alignment horizontal="center"/>
    </xf>
    <xf numFmtId="2" fontId="0" fillId="24" borderId="0" xfId="0" applyNumberFormat="1" applyFont="1" applyFill="1" applyAlignment="1">
      <alignment/>
    </xf>
    <xf numFmtId="0" fontId="25" fillId="24" borderId="0" xfId="0" applyFont="1" applyFill="1" applyAlignment="1">
      <alignment horizontal="center"/>
    </xf>
    <xf numFmtId="1" fontId="28" fillId="24" borderId="0" xfId="0" applyNumberFormat="1" applyFont="1" applyFill="1" applyBorder="1" applyAlignment="1">
      <alignment/>
    </xf>
    <xf numFmtId="1" fontId="29" fillId="24" borderId="0" xfId="0" applyNumberFormat="1" applyFont="1" applyFill="1" applyAlignment="1">
      <alignment horizontal="center"/>
    </xf>
    <xf numFmtId="0" fontId="28" fillId="24" borderId="0" xfId="0" applyFont="1" applyFill="1" applyAlignment="1">
      <alignment/>
    </xf>
    <xf numFmtId="1" fontId="28" fillId="24" borderId="0" xfId="0" applyNumberFormat="1" applyFont="1" applyFill="1" applyAlignment="1">
      <alignment horizontal="center"/>
    </xf>
    <xf numFmtId="0" fontId="23" fillId="24" borderId="0" xfId="0" applyFont="1" applyFill="1" applyAlignment="1">
      <alignment/>
    </xf>
    <xf numFmtId="3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 horizontal="center" wrapText="1"/>
    </xf>
    <xf numFmtId="1" fontId="0" fillId="24" borderId="0" xfId="0" applyNumberFormat="1" applyFont="1" applyFill="1" applyBorder="1" applyAlignment="1">
      <alignment horizontal="center"/>
    </xf>
    <xf numFmtId="1" fontId="23" fillId="24" borderId="10" xfId="0" applyNumberFormat="1" applyFont="1" applyFill="1" applyBorder="1" applyAlignment="1">
      <alignment horizontal="center" wrapText="1"/>
    </xf>
    <xf numFmtId="1" fontId="23" fillId="24" borderId="10" xfId="0" applyNumberFormat="1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1" fontId="0" fillId="24" borderId="0" xfId="0" applyNumberFormat="1" applyFill="1" applyAlignment="1">
      <alignment horizontal="center"/>
    </xf>
    <xf numFmtId="0" fontId="23" fillId="24" borderId="10" xfId="0" applyFont="1" applyFill="1" applyBorder="1" applyAlignment="1">
      <alignment horizontal="center" wrapText="1"/>
    </xf>
    <xf numFmtId="1" fontId="23" fillId="24" borderId="10" xfId="0" applyNumberFormat="1" applyFont="1" applyFill="1" applyBorder="1" applyAlignment="1">
      <alignment horizontal="center" wrapText="1"/>
    </xf>
    <xf numFmtId="1" fontId="23" fillId="24" borderId="10" xfId="0" applyNumberFormat="1" applyFont="1" applyFill="1" applyBorder="1" applyAlignment="1">
      <alignment horizontal="center"/>
    </xf>
    <xf numFmtId="0" fontId="26" fillId="24" borderId="0" xfId="0" applyFont="1" applyFill="1" applyAlignment="1">
      <alignment/>
    </xf>
    <xf numFmtId="0" fontId="26" fillId="24" borderId="0" xfId="0" applyFont="1" applyFill="1" applyBorder="1" applyAlignment="1">
      <alignment horizontal="center" wrapText="1"/>
    </xf>
    <xf numFmtId="1" fontId="0" fillId="24" borderId="0" xfId="0" applyNumberFormat="1" applyFont="1" applyFill="1" applyAlignment="1">
      <alignment horizontal="center" wrapText="1"/>
    </xf>
    <xf numFmtId="0" fontId="0" fillId="24" borderId="0" xfId="0" applyFont="1" applyFill="1" applyAlignment="1">
      <alignment wrapText="1"/>
    </xf>
    <xf numFmtId="0" fontId="1" fillId="24" borderId="0" xfId="0" applyFont="1" applyFill="1" applyAlignment="1">
      <alignment horizontal="center" wrapText="1"/>
    </xf>
    <xf numFmtId="2" fontId="23" fillId="24" borderId="10" xfId="0" applyNumberFormat="1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vertical="center" wrapText="1"/>
    </xf>
    <xf numFmtId="1" fontId="0" fillId="24" borderId="10" xfId="0" applyNumberForma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="66" zoomScaleNormal="66" zoomScalePageLayoutView="0" workbookViewId="0" topLeftCell="A1">
      <selection activeCell="A33" sqref="A33"/>
    </sheetView>
  </sheetViews>
  <sheetFormatPr defaultColWidth="8.875" defaultRowHeight="12.75"/>
  <cols>
    <col min="1" max="2" width="22.125" style="33" customWidth="1"/>
    <col min="3" max="3" width="22.125" style="24" customWidth="1"/>
    <col min="4" max="4" width="19.75390625" style="24" customWidth="1"/>
    <col min="5" max="5" width="14.25390625" style="24" customWidth="1"/>
    <col min="6" max="6" width="16.625" style="24" customWidth="1"/>
    <col min="7" max="7" width="14.00390625" style="24" customWidth="1"/>
    <col min="8" max="8" width="13.375" style="24" customWidth="1"/>
    <col min="9" max="9" width="22.00390625" style="25" customWidth="1"/>
    <col min="10" max="12" width="13.125" style="5" customWidth="1"/>
    <col min="13" max="33" width="13.125" style="5" hidden="1" customWidth="1"/>
    <col min="34" max="34" width="13.125" style="5" customWidth="1"/>
    <col min="35" max="16384" width="8.875" style="2" customWidth="1"/>
  </cols>
  <sheetData>
    <row r="1" spans="1:34" s="4" customFormat="1" ht="27">
      <c r="A1" s="14"/>
      <c r="B1" s="14"/>
      <c r="C1" s="15"/>
      <c r="D1" s="15"/>
      <c r="E1" s="15"/>
      <c r="F1" s="45" t="s">
        <v>37</v>
      </c>
      <c r="G1" s="46"/>
      <c r="H1" s="46"/>
      <c r="I1" s="4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" customFormat="1" ht="27">
      <c r="A2" s="14"/>
      <c r="B2" s="14"/>
      <c r="C2" s="15"/>
      <c r="D2" s="15"/>
      <c r="E2" s="15"/>
      <c r="F2" s="46"/>
      <c r="G2" s="46"/>
      <c r="H2" s="46"/>
      <c r="I2" s="4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4" customFormat="1" ht="93.75" customHeight="1">
      <c r="A3" s="14"/>
      <c r="B3" s="14"/>
      <c r="C3" s="15"/>
      <c r="D3" s="15"/>
      <c r="E3" s="15"/>
      <c r="F3" s="46"/>
      <c r="G3" s="46"/>
      <c r="H3" s="46"/>
      <c r="I3" s="4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4" customFormat="1" ht="27">
      <c r="A4" s="47" t="s">
        <v>59</v>
      </c>
      <c r="B4" s="47"/>
      <c r="C4" s="47"/>
      <c r="D4" s="47"/>
      <c r="E4" s="47"/>
      <c r="F4" s="47"/>
      <c r="G4" s="47"/>
      <c r="H4" s="47"/>
      <c r="I4" s="4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s="4" customFormat="1" ht="27">
      <c r="A5" s="47"/>
      <c r="B5" s="47"/>
      <c r="C5" s="47"/>
      <c r="D5" s="47"/>
      <c r="E5" s="47"/>
      <c r="F5" s="47"/>
      <c r="G5" s="47"/>
      <c r="H5" s="47"/>
      <c r="I5" s="4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4" customFormat="1" ht="42" customHeight="1">
      <c r="A6" s="47"/>
      <c r="B6" s="47"/>
      <c r="C6" s="47"/>
      <c r="D6" s="47"/>
      <c r="E6" s="47"/>
      <c r="F6" s="47"/>
      <c r="G6" s="47"/>
      <c r="H6" s="47"/>
      <c r="I6" s="4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s="3" customFormat="1" ht="69" customHeight="1">
      <c r="A7" s="40" t="s">
        <v>0</v>
      </c>
      <c r="B7" s="40" t="s">
        <v>1</v>
      </c>
      <c r="C7" s="41" t="s">
        <v>2</v>
      </c>
      <c r="D7" s="41" t="s">
        <v>3</v>
      </c>
      <c r="E7" s="42" t="s">
        <v>4</v>
      </c>
      <c r="F7" s="42"/>
      <c r="G7" s="42"/>
      <c r="H7" s="42"/>
      <c r="I7" s="48" t="s">
        <v>9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s="3" customFormat="1" ht="41.25">
      <c r="A8" s="40"/>
      <c r="B8" s="40"/>
      <c r="C8" s="42"/>
      <c r="D8" s="41"/>
      <c r="E8" s="35" t="s">
        <v>5</v>
      </c>
      <c r="F8" s="35" t="s">
        <v>6</v>
      </c>
      <c r="G8" s="35" t="s">
        <v>7</v>
      </c>
      <c r="H8" s="35" t="s">
        <v>8</v>
      </c>
      <c r="I8" s="4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3" customFormat="1" ht="27.75">
      <c r="A9" s="38"/>
      <c r="B9" s="38"/>
      <c r="C9" s="36"/>
      <c r="D9" s="35"/>
      <c r="E9" s="35"/>
      <c r="F9" s="35"/>
      <c r="G9" s="35"/>
      <c r="H9" s="35"/>
      <c r="I9" s="3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3" customFormat="1" ht="76.5">
      <c r="A10" s="49" t="s">
        <v>10</v>
      </c>
      <c r="B10" s="49" t="s">
        <v>11</v>
      </c>
      <c r="C10" s="7">
        <v>41385.39303921568</v>
      </c>
      <c r="D10" s="7">
        <v>93481.22333333333</v>
      </c>
      <c r="E10" s="7">
        <v>16274.720833333333</v>
      </c>
      <c r="F10" s="7"/>
      <c r="G10" s="7">
        <f>D10-E10-F10</f>
        <v>77206.5025</v>
      </c>
      <c r="H10" s="7"/>
      <c r="I10" s="12">
        <f aca="true" t="shared" si="0" ref="I10:I43">D10/C10</f>
        <v>2.258797524159141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s="3" customFormat="1" ht="76.5">
      <c r="A11" s="49" t="s">
        <v>10</v>
      </c>
      <c r="B11" s="49" t="s">
        <v>22</v>
      </c>
      <c r="C11" s="7">
        <v>41385.39303921568</v>
      </c>
      <c r="D11" s="50">
        <v>79004.10666666667</v>
      </c>
      <c r="E11" s="7">
        <v>12198.749166666666</v>
      </c>
      <c r="F11" s="7">
        <v>102.075</v>
      </c>
      <c r="G11" s="7">
        <f>D11-E11-F11</f>
        <v>66703.28250000002</v>
      </c>
      <c r="H11" s="7"/>
      <c r="I11" s="12">
        <f t="shared" si="0"/>
        <v>1.9089852932362998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s="3" customFormat="1" ht="76.5">
      <c r="A12" s="49" t="s">
        <v>10</v>
      </c>
      <c r="B12" s="49" t="s">
        <v>12</v>
      </c>
      <c r="C12" s="7">
        <v>41385.39303921568</v>
      </c>
      <c r="D12" s="50">
        <v>46396.28833333333</v>
      </c>
      <c r="E12" s="7">
        <v>10903.301666666666</v>
      </c>
      <c r="F12" s="50"/>
      <c r="G12" s="7">
        <f>D12-E12-F12</f>
        <v>35492.986666666664</v>
      </c>
      <c r="H12" s="50"/>
      <c r="I12" s="12">
        <f t="shared" si="0"/>
        <v>1.1210788378732917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s="3" customFormat="1" ht="76.5">
      <c r="A13" s="49" t="s">
        <v>13</v>
      </c>
      <c r="B13" s="49" t="s">
        <v>14</v>
      </c>
      <c r="C13" s="7">
        <v>35273.34327956988</v>
      </c>
      <c r="D13" s="7">
        <v>80229.48416666668</v>
      </c>
      <c r="E13" s="7">
        <v>16307.3525</v>
      </c>
      <c r="F13" s="7"/>
      <c r="G13" s="7">
        <f aca="true" t="shared" si="1" ref="G13:G43">D13-E13-F13</f>
        <v>63922.131666666675</v>
      </c>
      <c r="H13" s="7"/>
      <c r="I13" s="12">
        <f t="shared" si="0"/>
        <v>2.274507509276421</v>
      </c>
      <c r="J13" s="6"/>
      <c r="K13" s="6"/>
      <c r="L13" s="6"/>
      <c r="M13" s="6">
        <v>2080.7975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3" customFormat="1" ht="76.5">
      <c r="A14" s="49" t="s">
        <v>13</v>
      </c>
      <c r="B14" s="49" t="s">
        <v>15</v>
      </c>
      <c r="C14" s="7">
        <v>35273.34327956988</v>
      </c>
      <c r="D14" s="7">
        <v>42282.3275</v>
      </c>
      <c r="E14" s="7">
        <v>10617.1425</v>
      </c>
      <c r="F14" s="7">
        <v>3446.7083333333335</v>
      </c>
      <c r="G14" s="7">
        <f t="shared" si="1"/>
        <v>28218.476666666666</v>
      </c>
      <c r="H14" s="50"/>
      <c r="I14" s="12">
        <f t="shared" si="0"/>
        <v>1.1987048453240803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3" customFormat="1" ht="76.5">
      <c r="A15" s="49" t="s">
        <v>13</v>
      </c>
      <c r="B15" s="49" t="s">
        <v>16</v>
      </c>
      <c r="C15" s="7">
        <v>35273.34327956988</v>
      </c>
      <c r="D15" s="7">
        <v>61963.11666666667</v>
      </c>
      <c r="E15" s="7">
        <v>11980.201666666668</v>
      </c>
      <c r="F15" s="7">
        <v>342.6325</v>
      </c>
      <c r="G15" s="7">
        <f t="shared" si="1"/>
        <v>49640.2825</v>
      </c>
      <c r="H15" s="7"/>
      <c r="I15" s="12">
        <f t="shared" si="0"/>
        <v>1.7566556188212346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s="3" customFormat="1" ht="76.5">
      <c r="A16" s="49" t="s">
        <v>13</v>
      </c>
      <c r="B16" s="49" t="s">
        <v>57</v>
      </c>
      <c r="C16" s="7">
        <v>35273.34327956988</v>
      </c>
      <c r="D16" s="7">
        <v>26374.676</v>
      </c>
      <c r="E16" s="7">
        <v>12431.582</v>
      </c>
      <c r="F16" s="7"/>
      <c r="G16" s="7">
        <f t="shared" si="1"/>
        <v>13943.094</v>
      </c>
      <c r="H16" s="7"/>
      <c r="I16" s="12">
        <f t="shared" si="0"/>
        <v>0.7477226014829181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3" customFormat="1" ht="127.5">
      <c r="A17" s="49" t="s">
        <v>17</v>
      </c>
      <c r="B17" s="49" t="s">
        <v>39</v>
      </c>
      <c r="C17" s="7">
        <v>27733.603977272727</v>
      </c>
      <c r="D17" s="7">
        <v>49910.20416666666</v>
      </c>
      <c r="E17" s="7">
        <v>12515.7525</v>
      </c>
      <c r="F17" s="7"/>
      <c r="G17" s="7">
        <f t="shared" si="1"/>
        <v>37394.45166666666</v>
      </c>
      <c r="H17" s="7"/>
      <c r="I17" s="12">
        <f t="shared" si="0"/>
        <v>1.7996292226415047</v>
      </c>
      <c r="J17" s="13"/>
      <c r="K17" s="13"/>
      <c r="L17" s="13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3" customFormat="1" ht="127.5">
      <c r="A18" s="49" t="s">
        <v>17</v>
      </c>
      <c r="B18" s="49" t="s">
        <v>58</v>
      </c>
      <c r="C18" s="7">
        <v>27733.603977272727</v>
      </c>
      <c r="D18" s="7">
        <v>75899.635</v>
      </c>
      <c r="E18" s="7">
        <v>16012.4625</v>
      </c>
      <c r="F18" s="7"/>
      <c r="G18" s="7">
        <f t="shared" si="1"/>
        <v>59887.17249999999</v>
      </c>
      <c r="H18" s="7"/>
      <c r="I18" s="12">
        <f>D18/C18</f>
        <v>2.7367389778190607</v>
      </c>
      <c r="J18" s="13"/>
      <c r="K18" s="13"/>
      <c r="L18" s="13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s="3" customFormat="1" ht="91.5" customHeight="1">
      <c r="A19" s="49" t="s">
        <v>17</v>
      </c>
      <c r="B19" s="49" t="s">
        <v>45</v>
      </c>
      <c r="C19" s="7">
        <v>27733.603977272727</v>
      </c>
      <c r="D19" s="16">
        <v>50456.44</v>
      </c>
      <c r="E19" s="7">
        <v>11547.8925</v>
      </c>
      <c r="F19" s="16">
        <v>871.75</v>
      </c>
      <c r="G19" s="7">
        <f t="shared" si="1"/>
        <v>38036.7975</v>
      </c>
      <c r="H19" s="16"/>
      <c r="I19" s="12">
        <f t="shared" si="0"/>
        <v>1.8193250340398708</v>
      </c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s="3" customFormat="1" ht="76.5">
      <c r="A20" s="49" t="s">
        <v>18</v>
      </c>
      <c r="B20" s="49" t="s">
        <v>19</v>
      </c>
      <c r="C20" s="7">
        <v>50024.750842198584</v>
      </c>
      <c r="D20" s="7">
        <v>95786.13916666666</v>
      </c>
      <c r="E20" s="7">
        <v>16529.965</v>
      </c>
      <c r="F20" s="7"/>
      <c r="G20" s="7">
        <f t="shared" si="1"/>
        <v>79256.17416666666</v>
      </c>
      <c r="H20" s="7"/>
      <c r="I20" s="12">
        <f t="shared" si="0"/>
        <v>1.9147749374868623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s="3" customFormat="1" ht="76.5">
      <c r="A21" s="49" t="s">
        <v>18</v>
      </c>
      <c r="B21" s="49" t="s">
        <v>20</v>
      </c>
      <c r="C21" s="7">
        <v>50024.750842198584</v>
      </c>
      <c r="D21" s="7">
        <v>67995.28333333334</v>
      </c>
      <c r="E21" s="7">
        <v>11922.6775</v>
      </c>
      <c r="F21" s="7"/>
      <c r="G21" s="7">
        <f t="shared" si="1"/>
        <v>56072.60583333334</v>
      </c>
      <c r="H21" s="7"/>
      <c r="I21" s="12">
        <f t="shared" si="0"/>
        <v>1.359232823524143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s="3" customFormat="1" ht="76.5">
      <c r="A22" s="49" t="s">
        <v>18</v>
      </c>
      <c r="B22" s="49" t="s">
        <v>21</v>
      </c>
      <c r="C22" s="7">
        <v>50024.750842198584</v>
      </c>
      <c r="D22" s="7">
        <v>44186.949166666665</v>
      </c>
      <c r="E22" s="7">
        <v>13363.241666666667</v>
      </c>
      <c r="F22" s="7"/>
      <c r="G22" s="7">
        <f t="shared" si="1"/>
        <v>30823.707499999997</v>
      </c>
      <c r="H22" s="7"/>
      <c r="I22" s="12">
        <f t="shared" si="0"/>
        <v>0.883301734096646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s="3" customFormat="1" ht="76.5">
      <c r="A23" s="49" t="s">
        <v>23</v>
      </c>
      <c r="B23" s="49" t="s">
        <v>24</v>
      </c>
      <c r="C23" s="7">
        <v>38592.30779420825</v>
      </c>
      <c r="D23" s="17">
        <v>82619.255</v>
      </c>
      <c r="E23" s="17">
        <v>16619.311666666665</v>
      </c>
      <c r="F23" s="17"/>
      <c r="G23" s="7">
        <f t="shared" si="1"/>
        <v>65999.94333333334</v>
      </c>
      <c r="H23" s="17"/>
      <c r="I23" s="12">
        <f t="shared" si="0"/>
        <v>2.140821830105716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s="3" customFormat="1" ht="76.5">
      <c r="A24" s="49" t="s">
        <v>23</v>
      </c>
      <c r="B24" s="49" t="s">
        <v>25</v>
      </c>
      <c r="C24" s="7">
        <v>38592.30779420825</v>
      </c>
      <c r="D24" s="17">
        <v>69627.96083333333</v>
      </c>
      <c r="E24" s="17">
        <v>12512.230000000001</v>
      </c>
      <c r="F24" s="17">
        <v>485.85833333333335</v>
      </c>
      <c r="G24" s="7">
        <f t="shared" si="1"/>
        <v>56629.8725</v>
      </c>
      <c r="H24" s="17"/>
      <c r="I24" s="12">
        <f t="shared" si="0"/>
        <v>1.8041927216330598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s="3" customFormat="1" ht="103.5" customHeight="1">
      <c r="A25" s="49" t="s">
        <v>26</v>
      </c>
      <c r="B25" s="49" t="s">
        <v>27</v>
      </c>
      <c r="C25" s="7">
        <v>50422.17773809523</v>
      </c>
      <c r="D25" s="7">
        <v>96620.4875</v>
      </c>
      <c r="E25" s="7">
        <v>16686.419166666667</v>
      </c>
      <c r="F25" s="7"/>
      <c r="G25" s="7">
        <f t="shared" si="1"/>
        <v>79934.06833333333</v>
      </c>
      <c r="H25" s="17"/>
      <c r="I25" s="12">
        <f t="shared" si="0"/>
        <v>1.9162299574181378</v>
      </c>
      <c r="J25" s="9"/>
      <c r="K25" s="9"/>
      <c r="L25" s="10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3" customFormat="1" ht="98.25" customHeight="1">
      <c r="A26" s="49" t="s">
        <v>26</v>
      </c>
      <c r="B26" s="49" t="s">
        <v>38</v>
      </c>
      <c r="C26" s="7">
        <v>50422.17773809523</v>
      </c>
      <c r="D26" s="7">
        <v>27095.25333333333</v>
      </c>
      <c r="E26" s="17">
        <v>6004.711666666666</v>
      </c>
      <c r="F26" s="7"/>
      <c r="G26" s="7">
        <f t="shared" si="1"/>
        <v>21090.541666666664</v>
      </c>
      <c r="H26" s="17"/>
      <c r="I26" s="12">
        <f t="shared" si="0"/>
        <v>0.5373677724526796</v>
      </c>
      <c r="J26" s="8"/>
      <c r="K26" s="9"/>
      <c r="L26" s="10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3" customFormat="1" ht="76.5">
      <c r="A27" s="49" t="s">
        <v>26</v>
      </c>
      <c r="B27" s="49" t="s">
        <v>53</v>
      </c>
      <c r="C27" s="7">
        <v>50422.17773809523</v>
      </c>
      <c r="D27" s="7">
        <v>31147.384</v>
      </c>
      <c r="E27" s="17">
        <v>10470.642</v>
      </c>
      <c r="F27" s="7"/>
      <c r="G27" s="7">
        <f t="shared" si="1"/>
        <v>20676.742</v>
      </c>
      <c r="H27" s="17"/>
      <c r="I27" s="12">
        <f t="shared" si="0"/>
        <v>0.6177318274864467</v>
      </c>
      <c r="J27" s="8"/>
      <c r="K27" s="8"/>
      <c r="L27" s="10"/>
      <c r="M27" s="10"/>
      <c r="N27" s="10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3" customFormat="1" ht="76.5">
      <c r="A28" s="49" t="s">
        <v>26</v>
      </c>
      <c r="B28" s="49" t="s">
        <v>60</v>
      </c>
      <c r="C28" s="7">
        <v>50422.17773809523</v>
      </c>
      <c r="D28" s="7">
        <v>27832.710000000003</v>
      </c>
      <c r="E28" s="17">
        <v>11132.316666666666</v>
      </c>
      <c r="F28" s="7"/>
      <c r="G28" s="7"/>
      <c r="H28" s="17"/>
      <c r="I28" s="12">
        <f>D28/C28</f>
        <v>0.5519934133858658</v>
      </c>
      <c r="J28" s="8"/>
      <c r="K28" s="8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s="3" customFormat="1" ht="68.25" customHeight="1">
      <c r="A29" s="49" t="s">
        <v>29</v>
      </c>
      <c r="B29" s="49" t="s">
        <v>52</v>
      </c>
      <c r="C29" s="7">
        <v>31085.349610433605</v>
      </c>
      <c r="D29" s="18">
        <v>80581.34250000001</v>
      </c>
      <c r="E29" s="7">
        <v>16593.248333333333</v>
      </c>
      <c r="F29" s="18">
        <v>9986.584166666666</v>
      </c>
      <c r="G29" s="7">
        <f t="shared" si="1"/>
        <v>54001.51000000001</v>
      </c>
      <c r="H29" s="18"/>
      <c r="I29" s="12">
        <f t="shared" si="0"/>
        <v>2.5922610975864138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s="3" customFormat="1" ht="120.75" customHeight="1">
      <c r="A30" s="49" t="s">
        <v>29</v>
      </c>
      <c r="B30" s="49" t="s">
        <v>51</v>
      </c>
      <c r="C30" s="7">
        <v>31085.349610433605</v>
      </c>
      <c r="D30" s="18">
        <v>51301.479166666664</v>
      </c>
      <c r="E30" s="18">
        <v>10582.024166666666</v>
      </c>
      <c r="F30" s="18">
        <v>2769.5525</v>
      </c>
      <c r="G30" s="7">
        <f t="shared" si="1"/>
        <v>37949.902500000004</v>
      </c>
      <c r="H30" s="18"/>
      <c r="I30" s="12">
        <f t="shared" si="0"/>
        <v>1.6503426794160179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s="3" customFormat="1" ht="103.5" customHeight="1">
      <c r="A31" s="49" t="s">
        <v>29</v>
      </c>
      <c r="B31" s="49" t="s">
        <v>50</v>
      </c>
      <c r="C31" s="7">
        <v>31085.349610433605</v>
      </c>
      <c r="D31" s="18">
        <v>33684.615999999995</v>
      </c>
      <c r="E31" s="18">
        <v>9324.003333333332</v>
      </c>
      <c r="F31" s="18">
        <v>6053.815833333333</v>
      </c>
      <c r="G31" s="7">
        <f t="shared" si="1"/>
        <v>18306.796833333327</v>
      </c>
      <c r="H31" s="18"/>
      <c r="I31" s="12">
        <f t="shared" si="0"/>
        <v>1.0836170872176378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s="3" customFormat="1" ht="103.5" customHeight="1">
      <c r="A32" s="49" t="s">
        <v>29</v>
      </c>
      <c r="B32" s="49" t="s">
        <v>61</v>
      </c>
      <c r="C32" s="7">
        <v>31085.3496104336</v>
      </c>
      <c r="D32" s="18">
        <v>48549.07</v>
      </c>
      <c r="E32" s="18">
        <v>10341</v>
      </c>
      <c r="F32" s="18"/>
      <c r="G32" s="7">
        <f t="shared" si="1"/>
        <v>38208.07</v>
      </c>
      <c r="H32" s="18"/>
      <c r="I32" s="12">
        <f t="shared" si="0"/>
        <v>1.5617990663905807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3" customFormat="1" ht="114.75">
      <c r="A33" s="49" t="s">
        <v>28</v>
      </c>
      <c r="B33" s="49" t="s">
        <v>30</v>
      </c>
      <c r="C33" s="7">
        <v>36199.8732605178</v>
      </c>
      <c r="D33" s="18">
        <v>66797.21</v>
      </c>
      <c r="E33" s="18">
        <v>12745.167500000001</v>
      </c>
      <c r="F33" s="7"/>
      <c r="G33" s="7">
        <f t="shared" si="1"/>
        <v>54052.0425</v>
      </c>
      <c r="H33" s="7"/>
      <c r="I33" s="12">
        <f t="shared" si="0"/>
        <v>1.845233255909044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s="3" customFormat="1" ht="114.75">
      <c r="A34" s="49" t="s">
        <v>28</v>
      </c>
      <c r="B34" s="49" t="s">
        <v>31</v>
      </c>
      <c r="C34" s="7">
        <v>36199.8732605178</v>
      </c>
      <c r="D34" s="18">
        <v>69789.845</v>
      </c>
      <c r="E34" s="18">
        <v>12345.082499999999</v>
      </c>
      <c r="F34" s="7">
        <v>1218.4808333333333</v>
      </c>
      <c r="G34" s="7">
        <f t="shared" si="1"/>
        <v>56226.28166666667</v>
      </c>
      <c r="H34" s="7"/>
      <c r="I34" s="12">
        <f t="shared" si="0"/>
        <v>1.9279030204815069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s="3" customFormat="1" ht="114.75">
      <c r="A35" s="49" t="s">
        <v>28</v>
      </c>
      <c r="B35" s="49" t="s">
        <v>32</v>
      </c>
      <c r="C35" s="7">
        <v>36199.8732605178</v>
      </c>
      <c r="D35" s="18">
        <v>36570.199166666665</v>
      </c>
      <c r="E35" s="18">
        <v>9996.359166666667</v>
      </c>
      <c r="F35" s="7">
        <v>202.25333333333333</v>
      </c>
      <c r="G35" s="7">
        <f t="shared" si="1"/>
        <v>26371.586666666662</v>
      </c>
      <c r="H35" s="7"/>
      <c r="I35" s="12">
        <f t="shared" si="0"/>
        <v>1.010230033223701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s="3" customFormat="1" ht="102">
      <c r="A36" s="49" t="s">
        <v>33</v>
      </c>
      <c r="B36" s="49" t="s">
        <v>54</v>
      </c>
      <c r="C36" s="7">
        <v>30237.43110161444</v>
      </c>
      <c r="D36" s="18">
        <v>52002.239166666666</v>
      </c>
      <c r="E36" s="18">
        <v>17557.685</v>
      </c>
      <c r="F36" s="7"/>
      <c r="G36" s="7">
        <f t="shared" si="1"/>
        <v>34444.55416666667</v>
      </c>
      <c r="H36" s="7"/>
      <c r="I36" s="12">
        <f t="shared" si="0"/>
        <v>1.719796863427666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s="3" customFormat="1" ht="120" customHeight="1">
      <c r="A37" s="49" t="s">
        <v>33</v>
      </c>
      <c r="B37" s="49" t="s">
        <v>55</v>
      </c>
      <c r="C37" s="7">
        <v>30237.43110161444</v>
      </c>
      <c r="D37" s="18">
        <v>43840.34666666666</v>
      </c>
      <c r="E37" s="18">
        <v>12356.361666666666</v>
      </c>
      <c r="F37" s="7">
        <v>313.50083333333333</v>
      </c>
      <c r="G37" s="7">
        <f t="shared" si="1"/>
        <v>31170.48416666666</v>
      </c>
      <c r="H37" s="7"/>
      <c r="I37" s="12">
        <f t="shared" si="0"/>
        <v>1.449870080541529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s="3" customFormat="1" ht="102">
      <c r="A38" s="49" t="s">
        <v>33</v>
      </c>
      <c r="B38" s="49" t="s">
        <v>56</v>
      </c>
      <c r="C38" s="7">
        <v>30237.43110161444</v>
      </c>
      <c r="D38" s="18">
        <v>32062.617499999997</v>
      </c>
      <c r="E38" s="18">
        <v>10166.090833333334</v>
      </c>
      <c r="F38" s="7">
        <v>528.7875</v>
      </c>
      <c r="G38" s="7">
        <f t="shared" si="1"/>
        <v>21367.739166666666</v>
      </c>
      <c r="H38" s="7"/>
      <c r="I38" s="12">
        <f t="shared" si="0"/>
        <v>1.0603618208257153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s="3" customFormat="1" ht="76.5">
      <c r="A39" s="49" t="s">
        <v>34</v>
      </c>
      <c r="B39" s="49" t="s">
        <v>35</v>
      </c>
      <c r="C39" s="7">
        <v>31617.99672995781</v>
      </c>
      <c r="D39" s="18">
        <v>70520.755</v>
      </c>
      <c r="E39" s="18">
        <v>16360.065</v>
      </c>
      <c r="F39" s="7"/>
      <c r="G39" s="7">
        <f t="shared" si="1"/>
        <v>54160.69</v>
      </c>
      <c r="H39" s="7"/>
      <c r="I39" s="12">
        <f t="shared" si="0"/>
        <v>2.2303992122683134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s="3" customFormat="1" ht="76.5">
      <c r="A40" s="49" t="s">
        <v>34</v>
      </c>
      <c r="B40" s="49" t="s">
        <v>36</v>
      </c>
      <c r="C40" s="7">
        <v>31617.99672995781</v>
      </c>
      <c r="D40" s="18">
        <v>59761.864166666666</v>
      </c>
      <c r="E40" s="18">
        <v>11841.24</v>
      </c>
      <c r="F40" s="7">
        <v>238.7125</v>
      </c>
      <c r="G40" s="7">
        <f t="shared" si="1"/>
        <v>47681.91166666667</v>
      </c>
      <c r="H40" s="7"/>
      <c r="I40" s="12">
        <f t="shared" si="0"/>
        <v>1.8901217770714347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s="3" customFormat="1" ht="119.25" customHeight="1">
      <c r="A41" s="49" t="s">
        <v>46</v>
      </c>
      <c r="B41" s="49" t="s">
        <v>47</v>
      </c>
      <c r="C41" s="7">
        <v>39287.3573664825</v>
      </c>
      <c r="D41" s="18">
        <v>50150.97416666666</v>
      </c>
      <c r="E41" s="18">
        <v>10846.647500000001</v>
      </c>
      <c r="F41" s="7"/>
      <c r="G41" s="7">
        <f t="shared" si="1"/>
        <v>39304.32666666666</v>
      </c>
      <c r="H41" s="7"/>
      <c r="I41" s="12">
        <f t="shared" si="0"/>
        <v>1.276516862634602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s="3" customFormat="1" ht="102">
      <c r="A42" s="49" t="s">
        <v>46</v>
      </c>
      <c r="B42" s="49" t="s">
        <v>48</v>
      </c>
      <c r="C42" s="7">
        <v>39287.3573664825</v>
      </c>
      <c r="D42" s="18">
        <v>60700.0875</v>
      </c>
      <c r="E42" s="18">
        <v>12357.112500000001</v>
      </c>
      <c r="F42" s="7">
        <v>5373.533333333334</v>
      </c>
      <c r="G42" s="7">
        <f t="shared" si="1"/>
        <v>42969.441666666666</v>
      </c>
      <c r="H42" s="7"/>
      <c r="I42" s="12">
        <f t="shared" si="0"/>
        <v>1.5450285172854485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s="3" customFormat="1" ht="102">
      <c r="A43" s="49" t="s">
        <v>46</v>
      </c>
      <c r="B43" s="49" t="s">
        <v>49</v>
      </c>
      <c r="C43" s="7">
        <v>39287.3573664825</v>
      </c>
      <c r="D43" s="18">
        <v>50331.65333333333</v>
      </c>
      <c r="E43" s="18">
        <v>13033.6875</v>
      </c>
      <c r="F43" s="7"/>
      <c r="G43" s="7">
        <f t="shared" si="1"/>
        <v>37297.96583333333</v>
      </c>
      <c r="H43" s="7"/>
      <c r="I43" s="12">
        <f t="shared" si="0"/>
        <v>1.2811157763508199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s="4" customFormat="1" ht="69" customHeight="1">
      <c r="A44" s="44" t="s">
        <v>40</v>
      </c>
      <c r="B44" s="44"/>
      <c r="C44" s="19"/>
      <c r="D44" s="19"/>
      <c r="E44" s="20"/>
      <c r="F44" s="21" t="s">
        <v>41</v>
      </c>
      <c r="G44" s="43"/>
      <c r="H44" s="43"/>
      <c r="I44" s="4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s="4" customFormat="1" ht="27">
      <c r="A45" s="22"/>
      <c r="B45" s="23"/>
      <c r="C45" s="19"/>
      <c r="D45" s="19"/>
      <c r="E45" s="23"/>
      <c r="F45" s="23"/>
      <c r="G45" s="24"/>
      <c r="H45" s="24"/>
      <c r="I45" s="2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s="4" customFormat="1" ht="27">
      <c r="A46" s="26"/>
      <c r="B46" s="23"/>
      <c r="C46" s="19"/>
      <c r="D46" s="19"/>
      <c r="E46" s="23"/>
      <c r="F46" s="23"/>
      <c r="G46" s="24"/>
      <c r="H46" s="24"/>
      <c r="I46" s="2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s="4" customFormat="1" ht="27">
      <c r="A47" s="26" t="s">
        <v>42</v>
      </c>
      <c r="B47" s="23"/>
      <c r="C47" s="24"/>
      <c r="D47" s="24"/>
      <c r="E47" s="23"/>
      <c r="F47" s="23"/>
      <c r="G47" s="24"/>
      <c r="H47" s="24"/>
      <c r="I47" s="2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s="4" customFormat="1" ht="27">
      <c r="A48" s="26" t="s">
        <v>43</v>
      </c>
      <c r="B48" s="23"/>
      <c r="C48" s="27"/>
      <c r="D48" s="28"/>
      <c r="E48" s="29">
        <f>D48/11</f>
        <v>0</v>
      </c>
      <c r="F48" s="23"/>
      <c r="G48" s="24"/>
      <c r="H48" s="24"/>
      <c r="I48" s="2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s="4" customFormat="1" ht="27">
      <c r="A49" s="26" t="s">
        <v>44</v>
      </c>
      <c r="B49" s="23"/>
      <c r="C49" s="27"/>
      <c r="D49" s="30"/>
      <c r="E49" s="29">
        <f>D49/17</f>
        <v>0</v>
      </c>
      <c r="F49" s="23"/>
      <c r="G49" s="24"/>
      <c r="H49" s="24"/>
      <c r="I49" s="2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s="4" customFormat="1" ht="27">
      <c r="A50" s="31"/>
      <c r="B50" s="23"/>
      <c r="C50" s="32"/>
      <c r="D50" s="32"/>
      <c r="E50" s="23"/>
      <c r="F50" s="23"/>
      <c r="G50" s="24"/>
      <c r="H50" s="24"/>
      <c r="I50" s="2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3:4" ht="27">
      <c r="C51" s="34"/>
      <c r="D51" s="34"/>
    </row>
    <row r="56" ht="27">
      <c r="F56" s="39"/>
    </row>
  </sheetData>
  <sheetProtection/>
  <autoFilter ref="A9:AH49"/>
  <mergeCells count="10">
    <mergeCell ref="B7:B8"/>
    <mergeCell ref="C7:C8"/>
    <mergeCell ref="D7:D8"/>
    <mergeCell ref="G44:I44"/>
    <mergeCell ref="A44:B44"/>
    <mergeCell ref="F1:I3"/>
    <mergeCell ref="A4:I6"/>
    <mergeCell ref="E7:H7"/>
    <mergeCell ref="I7:I8"/>
    <mergeCell ref="A7:A8"/>
  </mergeCells>
  <printOptions/>
  <pageMargins left="0" right="0" top="0" bottom="0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:K22"/>
    </sheetView>
  </sheetViews>
  <sheetFormatPr defaultColWidth="9.00390625" defaultRowHeight="12.75"/>
  <cols>
    <col min="3" max="3" width="8.875" style="1" customWidth="1"/>
    <col min="6" max="6" width="0" style="0" hidden="1" customWidth="1"/>
    <col min="7" max="7" width="8.875" style="1" customWidth="1"/>
    <col min="10" max="10" width="8.875" style="0" customWidth="1"/>
    <col min="11" max="11" width="8.87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5" sqref="B15:B16"/>
    </sheetView>
  </sheetViews>
  <sheetFormatPr defaultColWidth="9.00390625" defaultRowHeight="12.75"/>
  <sheetData>
    <row r="1" spans="1:3" ht="12.75">
      <c r="A1">
        <v>1.73</v>
      </c>
      <c r="B1">
        <v>0.61</v>
      </c>
      <c r="C1">
        <v>0.98</v>
      </c>
    </row>
    <row r="2" spans="1:3" ht="12.75">
      <c r="A2">
        <v>1.89</v>
      </c>
      <c r="B2">
        <v>0.78</v>
      </c>
      <c r="C2">
        <v>1.17</v>
      </c>
    </row>
    <row r="3" spans="1:3" ht="12.75">
      <c r="A3">
        <v>1.97</v>
      </c>
      <c r="B3">
        <v>0.81</v>
      </c>
      <c r="C3">
        <v>1.42</v>
      </c>
    </row>
    <row r="4" spans="1:3" ht="12.75">
      <c r="A4">
        <v>2</v>
      </c>
      <c r="B4">
        <v>0.9</v>
      </c>
      <c r="C4">
        <v>1.58</v>
      </c>
    </row>
    <row r="5" spans="1:3" ht="12.75">
      <c r="A5">
        <v>2.14</v>
      </c>
      <c r="B5">
        <v>1</v>
      </c>
      <c r="C5">
        <v>2.52</v>
      </c>
    </row>
    <row r="6" spans="1:2" ht="12.75">
      <c r="A6">
        <v>2.22</v>
      </c>
      <c r="B6">
        <v>1.12</v>
      </c>
    </row>
    <row r="7" spans="1:2" ht="12.75">
      <c r="A7">
        <v>2.24</v>
      </c>
      <c r="B7">
        <v>1.34</v>
      </c>
    </row>
    <row r="8" spans="1:2" ht="12.75">
      <c r="A8">
        <v>2.37</v>
      </c>
      <c r="B8">
        <v>1.37</v>
      </c>
    </row>
    <row r="9" spans="1:2" ht="12.75">
      <c r="A9">
        <v>2.56</v>
      </c>
      <c r="B9">
        <v>1.5</v>
      </c>
    </row>
    <row r="10" spans="1:2" ht="12.75">
      <c r="A10">
        <v>2.72</v>
      </c>
      <c r="B10">
        <v>1.58</v>
      </c>
    </row>
    <row r="11" spans="1:2" ht="12.75">
      <c r="A11">
        <v>3.39</v>
      </c>
      <c r="B11">
        <v>1.65</v>
      </c>
    </row>
    <row r="12" ht="12.75">
      <c r="B12">
        <v>1.77</v>
      </c>
    </row>
    <row r="13" ht="12.75">
      <c r="B13">
        <v>1.78</v>
      </c>
    </row>
    <row r="14" ht="12.75">
      <c r="B14">
        <v>1.97</v>
      </c>
    </row>
    <row r="15" ht="12.75">
      <c r="B15">
        <v>2.2</v>
      </c>
    </row>
    <row r="16" ht="12.75">
      <c r="B16">
        <v>2.24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2023-01-13T07:48:02Z</cp:lastPrinted>
  <dcterms:created xsi:type="dcterms:W3CDTF">2019-07-10T10:49:02Z</dcterms:created>
  <dcterms:modified xsi:type="dcterms:W3CDTF">2023-03-16T07:12:57Z</dcterms:modified>
  <cp:category/>
  <cp:version/>
  <cp:contentType/>
  <cp:contentStatus/>
</cp:coreProperties>
</file>