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3 О бюджете на 2025 г\"/>
    </mc:Choice>
  </mc:AlternateContent>
  <xr:revisionPtr revIDLastSave="0" documentId="8_{06BFDA61-ABD7-4538-8428-DA4B0F1BD33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C22" i="1"/>
  <c r="C24" i="1"/>
  <c r="C15" i="1"/>
  <c r="E25" i="1" l="1"/>
  <c r="D25" i="1"/>
  <c r="C25" i="1"/>
  <c r="E24" i="1"/>
  <c r="D24" i="1"/>
  <c r="C26" i="1"/>
  <c r="E23" i="1"/>
  <c r="D23" i="1"/>
  <c r="C23" i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<sst xmlns="http://schemas.openxmlformats.org/spreadsheetml/2006/main" count="28" uniqueCount="28">
  <si>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</si>
  <si>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</si>
  <si>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</si>
  <si>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</si>
  <si>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</si>
  <si>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</si>
  <si>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</si>
  <si>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</si>
  <si>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</si>
  <si>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</si>
  <si>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</si>
  <si>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</si>
  <si>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</si>
  <si>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</si>
  <si>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</si>
  <si>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</si>
  <si>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</si>
  <si>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</si>
  <si>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</si>
  <si>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</si>
  <si>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</si>
  <si>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</si>
  <si>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</si>
  <si>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</si>
  <si>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</si>
  <si>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</si>
  <si>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9</t>
  </si>
  <si>
    <t xml:space="preserve">                                             от 23 декабря 2024 г. № 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</si>
</sst>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36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34" t="s">
        <v>26</v>
      </c>
      <c r="B1" s="34"/>
      <c r="C1" s="34"/>
      <c r="D1" s="34"/>
      <c r="E1" s="34"/>
    </row>
    <row r="2" spans="1:5" s="1" customFormat="1" ht="16.5" x14ac:dyDescent="0.25">
      <c r="A2" s="34" t="s">
        <v>25</v>
      </c>
      <c r="B2" s="34"/>
      <c r="C2" s="34"/>
      <c r="D2" s="34"/>
      <c r="E2" s="34"/>
    </row>
    <row r="3" spans="1:5" s="1" customFormat="1" ht="16.5" x14ac:dyDescent="0.25">
      <c r="A3" s="34" t="s">
        <v>24</v>
      </c>
      <c r="B3" s="34"/>
      <c r="C3" s="34"/>
      <c r="D3" s="34"/>
      <c r="E3" s="34"/>
    </row>
    <row r="4" spans="1:5" s="1" customFormat="1" ht="16.5" x14ac:dyDescent="0.25">
      <c r="B4" s="35" t="s">
        <v>27</v>
      </c>
      <c r="C4" s="35"/>
      <c r="D4" s="35"/>
      <c r="E4" s="35"/>
    </row>
    <row r="5" spans="1:5" ht="3" customHeight="1" x14ac:dyDescent="0.25"/>
    <row r="6" spans="1:5" ht="16.5" x14ac:dyDescent="0.25">
      <c r="A6" s="33" t="s">
        <v>17</v>
      </c>
      <c r="B6" s="33"/>
      <c r="C6" s="33"/>
      <c r="D6" s="33"/>
      <c r="E6" s="33"/>
    </row>
    <row r="7" spans="1:5" ht="16.5" customHeight="1" x14ac:dyDescent="0.25">
      <c r="A7" s="33" t="s">
        <v>0</v>
      </c>
      <c r="B7" s="33"/>
      <c r="C7" s="33"/>
      <c r="D7" s="33"/>
      <c r="E7" s="33"/>
    </row>
    <row r="8" spans="1:5" ht="16.5" x14ac:dyDescent="0.25">
      <c r="A8" s="33" t="s">
        <v>20</v>
      </c>
      <c r="B8" s="33"/>
      <c r="C8" s="33"/>
      <c r="D8" s="33"/>
      <c r="E8" s="33"/>
    </row>
    <row r="9" spans="1:5" ht="16.5" x14ac:dyDescent="0.25">
      <c r="A9" s="33" t="s">
        <v>21</v>
      </c>
      <c r="B9" s="33"/>
      <c r="C9" s="33"/>
      <c r="D9" s="33"/>
      <c r="E9" s="33"/>
    </row>
    <row r="10" spans="1:5" ht="16.5" x14ac:dyDescent="0.25">
      <c r="A10" s="1"/>
      <c r="B10" s="1"/>
      <c r="C10" s="3"/>
      <c r="D10" s="3"/>
      <c r="E10" s="3" t="s">
        <v>15</v>
      </c>
    </row>
    <row r="11" spans="1:5" ht="69" customHeight="1" x14ac:dyDescent="0.25">
      <c r="A11" s="4" t="s">
        <v>1</v>
      </c>
      <c r="B11" s="4" t="s">
        <v>2</v>
      </c>
      <c r="C11" s="4" t="s">
        <v>19</v>
      </c>
      <c r="D11" s="4" t="s">
        <v>22</v>
      </c>
      <c r="E11" s="4" t="s">
        <v>23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21"/>
      <c r="D13" s="6"/>
      <c r="E13" s="6"/>
    </row>
    <row r="14" spans="1:5" ht="176.25" customHeight="1" x14ac:dyDescent="0.25">
      <c r="A14" s="6">
        <v>1</v>
      </c>
      <c r="B14" s="28" t="s">
        <v>4</v>
      </c>
      <c r="C14" s="26">
        <v>61710</v>
      </c>
      <c r="D14" s="22">
        <v>63580</v>
      </c>
      <c r="E14" s="22">
        <v>84124</v>
      </c>
    </row>
    <row r="15" spans="1:5" ht="174.75" customHeight="1" x14ac:dyDescent="0.25">
      <c r="A15" s="28">
        <v>2</v>
      </c>
      <c r="B15" s="31" t="s">
        <v>16</v>
      </c>
      <c r="C15" s="32">
        <f>75865.9+20550.1+150000</f>
        <v>246416</v>
      </c>
      <c r="D15" s="13"/>
      <c r="E15" s="13"/>
    </row>
    <row r="16" spans="1:5" ht="44.25" customHeight="1" x14ac:dyDescent="0.25">
      <c r="A16" s="25"/>
      <c r="B16" s="27" t="s">
        <v>5</v>
      </c>
      <c r="C16" s="30">
        <f>SUM(C14:C15)</f>
        <v>308126</v>
      </c>
      <c r="D16" s="30">
        <f t="shared" ref="D16:E16" si="0">SUM(D14:D15)</f>
        <v>63580</v>
      </c>
      <c r="E16" s="30">
        <f t="shared" si="0"/>
        <v>84124</v>
      </c>
    </row>
    <row r="17" spans="1:5" ht="54" customHeight="1" x14ac:dyDescent="0.25">
      <c r="A17" s="29">
        <v>3</v>
      </c>
      <c r="B17" s="23" t="s">
        <v>6</v>
      </c>
      <c r="C17" s="24">
        <f>C26-C16</f>
        <v>353833.20000000007</v>
      </c>
      <c r="D17" s="24">
        <f t="shared" ref="D17:E17" si="1">D26-D16</f>
        <v>564356.80000000005</v>
      </c>
      <c r="E17" s="24">
        <f t="shared" si="1"/>
        <v>517359.20000000007</v>
      </c>
    </row>
    <row r="18" spans="1:5" ht="21.75" customHeight="1" x14ac:dyDescent="0.25">
      <c r="A18" s="4"/>
      <c r="B18" s="5" t="s">
        <v>7</v>
      </c>
      <c r="C18" s="10">
        <f>C17+C16</f>
        <v>661959.20000000007</v>
      </c>
      <c r="D18" s="10">
        <f t="shared" ref="D18:E18" si="2">D17+D16</f>
        <v>627936.80000000005</v>
      </c>
      <c r="E18" s="10">
        <f t="shared" si="2"/>
        <v>601483.20000000007</v>
      </c>
    </row>
    <row r="19" spans="1:5" ht="23.25" customHeight="1" x14ac:dyDescent="0.25">
      <c r="A19" s="6"/>
      <c r="B19" s="5" t="s">
        <v>8</v>
      </c>
      <c r="C19" s="7"/>
      <c r="D19" s="7"/>
      <c r="E19" s="7"/>
    </row>
    <row r="20" spans="1:5" ht="33" hidden="1" x14ac:dyDescent="0.25">
      <c r="A20" s="6"/>
      <c r="B20" s="8" t="s">
        <v>9</v>
      </c>
      <c r="C20" s="7"/>
      <c r="D20" s="7"/>
      <c r="E20" s="7"/>
    </row>
    <row r="21" spans="1:5" ht="78" customHeight="1" x14ac:dyDescent="0.25">
      <c r="A21" s="6">
        <v>1</v>
      </c>
      <c r="B21" s="8" t="s">
        <v>18</v>
      </c>
      <c r="C21" s="20">
        <v>8543.1</v>
      </c>
      <c r="D21" s="20">
        <v>44312.1</v>
      </c>
      <c r="E21" s="16">
        <v>113870.5</v>
      </c>
    </row>
    <row r="22" spans="1:5" ht="79.5" customHeight="1" x14ac:dyDescent="0.25">
      <c r="A22" s="6">
        <v>2</v>
      </c>
      <c r="B22" s="8" t="s">
        <v>10</v>
      </c>
      <c r="C22" s="15">
        <f>75865.9+86586.1+150000-28880-10000</f>
        <v>273572</v>
      </c>
      <c r="D22" s="14">
        <f>166818+28880+10000</f>
        <v>205698</v>
      </c>
      <c r="E22" s="14">
        <v>103080</v>
      </c>
    </row>
    <row r="23" spans="1:5" ht="19.5" customHeight="1" x14ac:dyDescent="0.25">
      <c r="A23" s="6">
        <v>3</v>
      </c>
      <c r="B23" s="8" t="s">
        <v>11</v>
      </c>
      <c r="C23" s="17">
        <f>32771.2+32280</f>
        <v>65051.199999999997</v>
      </c>
      <c r="D23" s="18">
        <f>27568.8+34590</f>
        <v>62158.8</v>
      </c>
      <c r="E23" s="18">
        <f>27568.8+29790</f>
        <v>57358.8</v>
      </c>
    </row>
    <row r="24" spans="1:5" ht="41.25" customHeight="1" x14ac:dyDescent="0.25">
      <c r="A24" s="6">
        <v>4</v>
      </c>
      <c r="B24" s="6" t="s">
        <v>12</v>
      </c>
      <c r="C24" s="19">
        <f>293016-10000</f>
        <v>283016</v>
      </c>
      <c r="D24" s="19">
        <f>283983</f>
        <v>283983</v>
      </c>
      <c r="E24" s="19">
        <f>293389</f>
        <v>293389</v>
      </c>
    </row>
    <row r="25" spans="1:5" ht="54" customHeight="1" x14ac:dyDescent="0.25">
      <c r="A25" s="6">
        <v>5</v>
      </c>
      <c r="B25" s="6" t="s">
        <v>13</v>
      </c>
      <c r="C25" s="12">
        <f>31576.9+200</f>
        <v>31776.9</v>
      </c>
      <c r="D25" s="12">
        <f>30784.9+1000</f>
        <v>31784.9</v>
      </c>
      <c r="E25" s="12">
        <f>30784.9+3000</f>
        <v>33784.9</v>
      </c>
    </row>
    <row r="26" spans="1:5" ht="21" customHeight="1" x14ac:dyDescent="0.25">
      <c r="A26" s="11"/>
      <c r="B26" s="11" t="s">
        <v>14</v>
      </c>
      <c r="C26" s="9">
        <f>SUM(C20:C25)</f>
        <v>661959.20000000007</v>
      </c>
      <c r="D26" s="9">
        <f t="shared" ref="D26:E26" si="3">SUM(D20:D25)</f>
        <v>627936.80000000005</v>
      </c>
      <c r="E26" s="9">
        <f t="shared" si="3"/>
        <v>601483.20000000007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2024-12-23T11:09:28Z</cp:lastPrinted>
  <dcterms:created xsi:type="dcterms:W3CDTF">2020-03-04T09:29:16Z</dcterms:created>
  <dcterms:modified xsi:type="dcterms:W3CDTF">2024-12-23T11:09:36Z</dcterms:modified>
</cp:coreProperties>
</file>