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укманова раб стол\Работа\ФКГС\Моя программв 2025-2030гг\"/>
    </mc:Choice>
  </mc:AlternateContent>
  <bookViews>
    <workbookView xWindow="255" yWindow="105" windowWidth="15885" windowHeight="11175" activeTab="4"/>
  </bookViews>
  <sheets>
    <sheet name="1.1.Осн. пол. РП" sheetId="1" r:id="rId1"/>
    <sheet name="1.2. Показатели РП" sheetId="3" r:id="rId2"/>
    <sheet name="1.3. Пок. РП по мес." sheetId="4" r:id="rId3"/>
    <sheet name="1.4. Мероприятия РП" sheetId="5" r:id="rId4"/>
    <sheet name="1.5. Фин. обес. РП" sheetId="6" r:id="rId5"/>
    <sheet name="1.6. Бюджет РП по месяцам" sheetId="26" r:id="rId6"/>
    <sheet name="План реализации РП -1" sheetId="28" r:id="rId7"/>
    <sheet name="2.1.Осн. пол. РП" sheetId="15" r:id="rId8"/>
    <sheet name="2.2. Показатели РП" sheetId="17" r:id="rId9"/>
    <sheet name="2.3. Пок. РП по мес." sheetId="18" r:id="rId10"/>
    <sheet name="2.4. Мероприятия РП" sheetId="19" r:id="rId11"/>
    <sheet name="2.5. Фин. обес. РП" sheetId="20" r:id="rId12"/>
    <sheet name="2.6. Бюджет РП по месяцам" sheetId="24" r:id="rId13"/>
    <sheet name="План реализации РП 3" sheetId="21" r:id="rId14"/>
    <sheet name="Лист1" sheetId="27" r:id="rId15"/>
  </sheets>
  <definedNames>
    <definedName name="_bookmark5" localSheetId="1">'1.2. Показатели РП'!$B$7</definedName>
    <definedName name="_bookmark5" localSheetId="2">#REF!</definedName>
    <definedName name="_bookmark5" localSheetId="3">#REF!</definedName>
    <definedName name="_bookmark5" localSheetId="4">#REF!</definedName>
    <definedName name="_bookmark5" localSheetId="5">'1.6. Бюджет РП по месяцам'!#REF!</definedName>
    <definedName name="_bookmark5" localSheetId="8">'2.2. Показатели РП'!$B$7</definedName>
    <definedName name="_bookmark5" localSheetId="9">#REF!</definedName>
    <definedName name="_bookmark5" localSheetId="10">#REF!</definedName>
    <definedName name="_bookmark5" localSheetId="11">#REF!</definedName>
    <definedName name="_bookmark5" localSheetId="12">'2.6. Бюджет РП по месяцам'!#REF!</definedName>
    <definedName name="_bookmark5" localSheetId="6">#REF!</definedName>
    <definedName name="_bookmark5" localSheetId="13">#REF!</definedName>
    <definedName name="_ftn1" localSheetId="3">#REF!</definedName>
    <definedName name="_ftn1" localSheetId="4">#REF!</definedName>
    <definedName name="_ftn1" localSheetId="5">'1.6. Бюджет РП по месяцам'!#REF!</definedName>
    <definedName name="_ftn1" localSheetId="10">#REF!</definedName>
    <definedName name="_ftn1" localSheetId="11">#REF!</definedName>
    <definedName name="_ftn1" localSheetId="12">'2.6. Бюджет РП по месяцам'!#REF!</definedName>
    <definedName name="_ftn1" localSheetId="6">#REF!</definedName>
    <definedName name="_ftn1" localSheetId="13">#REF!</definedName>
    <definedName name="_ftn2" localSheetId="0">#REF!</definedName>
    <definedName name="_ftn2" localSheetId="3">#REF!</definedName>
    <definedName name="_ftn2" localSheetId="4">#REF!</definedName>
    <definedName name="_ftn2" localSheetId="5">'1.6. Бюджет РП по месяцам'!#REF!</definedName>
    <definedName name="_ftn2" localSheetId="7">#REF!</definedName>
    <definedName name="_ftn2" localSheetId="10">#REF!</definedName>
    <definedName name="_ftn2" localSheetId="11">#REF!</definedName>
    <definedName name="_ftn2" localSheetId="12">'2.6. Бюджет РП по месяцам'!#REF!</definedName>
    <definedName name="_ftn2" localSheetId="6">#REF!</definedName>
    <definedName name="_ftn2" localSheetId="13">#REF!</definedName>
    <definedName name="_ftn3" localSheetId="0">#REF!</definedName>
    <definedName name="_ftn3" localSheetId="7">#REF!</definedName>
    <definedName name="_ftn3" localSheetId="6">#REF!</definedName>
    <definedName name="_ftn3" localSheetId="13">#REF!</definedName>
    <definedName name="_ftn4" localSheetId="0">#REF!</definedName>
    <definedName name="_ftn4" localSheetId="7">#REF!</definedName>
    <definedName name="_ftn4" localSheetId="6">#REF!</definedName>
    <definedName name="_ftn4" localSheetId="13">#REF!</definedName>
    <definedName name="_ftn5" localSheetId="0">#REF!</definedName>
    <definedName name="_ftn5" localSheetId="7">#REF!</definedName>
    <definedName name="_ftn5" localSheetId="6">#REF!</definedName>
    <definedName name="_ftn5" localSheetId="13">#REF!</definedName>
    <definedName name="_ftn6" localSheetId="6">#REF!</definedName>
    <definedName name="_ftn6" localSheetId="13">#REF!</definedName>
    <definedName name="_ftn7" localSheetId="6">#REF!</definedName>
    <definedName name="_ftn7" localSheetId="13">#REF!</definedName>
    <definedName name="_ftn8" localSheetId="6">#REF!</definedName>
    <definedName name="_ftn8" localSheetId="13">#REF!</definedName>
    <definedName name="_ftnref1" localSheetId="3">'1.4. Мероприятия РП'!$E$4</definedName>
    <definedName name="_ftnref1" localSheetId="4">#REF!</definedName>
    <definedName name="_ftnref1" localSheetId="5">'1.6. Бюджет РП по месяцам'!#REF!</definedName>
    <definedName name="_ftnref1" localSheetId="10">'2.4. Мероприятия РП'!$E$4</definedName>
    <definedName name="_ftnref1" localSheetId="11">#REF!</definedName>
    <definedName name="_ftnref1" localSheetId="12">'2.6. Бюджет РП по месяцам'!#REF!</definedName>
    <definedName name="_ftnref1" localSheetId="6">#REF!</definedName>
    <definedName name="_ftnref1" localSheetId="13">#REF!</definedName>
    <definedName name="_ftnref2" localSheetId="0">'1.1.Осн. пол. РП'!$A$2</definedName>
    <definedName name="_ftnref2" localSheetId="3">'1.4. Мероприятия РП'!#REF!</definedName>
    <definedName name="_ftnref2" localSheetId="4">#REF!</definedName>
    <definedName name="_ftnref2" localSheetId="5">'1.6. Бюджет РП по месяцам'!#REF!</definedName>
    <definedName name="_ftnref2" localSheetId="7">'2.1.Осн. пол. РП'!$A$2</definedName>
    <definedName name="_ftnref2" localSheetId="10">'2.4. Мероприятия РП'!#REF!</definedName>
    <definedName name="_ftnref2" localSheetId="11">#REF!</definedName>
    <definedName name="_ftnref2" localSheetId="12">'2.6. Бюджет РП по месяцам'!#REF!</definedName>
    <definedName name="_ftnref2" localSheetId="6">#REF!</definedName>
    <definedName name="_ftnref2" localSheetId="13">#REF!</definedName>
    <definedName name="_ftnref3" localSheetId="0">'1.1.Осн. пол. РП'!$A$4</definedName>
    <definedName name="_ftnref3" localSheetId="3">'1.4. Мероприятия РП'!#REF!</definedName>
    <definedName name="_ftnref3" localSheetId="4">#REF!</definedName>
    <definedName name="_ftnref3" localSheetId="5">'1.6. Бюджет РП по месяцам'!#REF!</definedName>
    <definedName name="_ftnref3" localSheetId="7">'2.1.Осн. пол. РП'!$A$4</definedName>
    <definedName name="_ftnref3" localSheetId="10">'2.4. Мероприятия РП'!$M$4</definedName>
    <definedName name="_ftnref3" localSheetId="11">#REF!</definedName>
    <definedName name="_ftnref3" localSheetId="12">'2.6. Бюджет РП по месяцам'!#REF!</definedName>
    <definedName name="_ftnref3" localSheetId="6">#REF!</definedName>
    <definedName name="_ftnref3" localSheetId="13">#REF!</definedName>
    <definedName name="_ftnref4" localSheetId="0">#REF!</definedName>
    <definedName name="_ftnref4" localSheetId="7">#REF!</definedName>
    <definedName name="_ftnref4" localSheetId="6">'План реализации РП -1'!$E$4</definedName>
    <definedName name="_ftnref4" localSheetId="13">'План реализации РП 3'!$E$4</definedName>
    <definedName name="_ftnref5" localSheetId="0">#REF!</definedName>
    <definedName name="_ftnref5" localSheetId="7">#REF!</definedName>
    <definedName name="_ftnref5" localSheetId="6">'План реализации РП -1'!$G$4</definedName>
    <definedName name="_ftnref5" localSheetId="13">'План реализации РП 3'!$G$4</definedName>
    <definedName name="_ftnref6" localSheetId="6">'План реализации РП -1'!$H$5</definedName>
    <definedName name="_ftnref6" localSheetId="13">'План реализации РП 3'!$H$5</definedName>
    <definedName name="_ftnref7" localSheetId="6">'План реализации РП -1'!$I$4</definedName>
    <definedName name="_ftnref7" localSheetId="13">'План реализации РП 3'!$I$4</definedName>
    <definedName name="_ftnref8" localSheetId="6">'План реализации РП -1'!$L$4</definedName>
    <definedName name="_ftnref8" localSheetId="13">'План реализации РП 3'!$L$4</definedName>
    <definedName name="_Hlk127704986" localSheetId="6">'План реализации РП -1'!$A$7</definedName>
    <definedName name="_Hlk127704986" localSheetId="13">'План реализации РП 3'!$A$7</definedName>
    <definedName name="_Hlk127716945" localSheetId="5">'1.6. Бюджет РП по месяцам'!#REF!</definedName>
    <definedName name="_Hlk127716945" localSheetId="12">'2.6. Бюджет РП по месяцам'!#REF!</definedName>
    <definedName name="_Hlk127716945" localSheetId="6">#REF!</definedName>
    <definedName name="_Hlk127716945" localSheetId="13">#REF!</definedName>
    <definedName name="_xlnm.Print_Titles" localSheetId="3">'1.4. Мероприятия РП'!$4:$5</definedName>
    <definedName name="_xlnm.Print_Titles" localSheetId="4">'1.5. Фин. обес. РП'!$45:$47</definedName>
    <definedName name="_xlnm.Print_Titles" localSheetId="11">'2.5. Фин. обес. РП'!$5:$7</definedName>
    <definedName name="_xlnm.Print_Titles" localSheetId="6">'План реализации РП -1'!$4:$6</definedName>
    <definedName name="_xlnm.Print_Titles" localSheetId="13">'План реализации РП 3'!$4:$6</definedName>
    <definedName name="_xlnm.Print_Area" localSheetId="0">'1.1.Осн. пол. РП'!$A$2:$F$14</definedName>
    <definedName name="_xlnm.Print_Area" localSheetId="1">'1.2. Показатели РП'!$A$2:$P$14</definedName>
    <definedName name="_xlnm.Print_Area" localSheetId="2">'1.3. Пок. РП по мес.'!$A$2:$P$14</definedName>
    <definedName name="_xlnm.Print_Area" localSheetId="4">'1.5. Фин. обес. РП'!$A$2:$N$76</definedName>
    <definedName name="_xlnm.Print_Area" localSheetId="5">'1.6. Бюджет РП по месяцам'!$A$2:$N$11</definedName>
    <definedName name="_xlnm.Print_Area" localSheetId="7">'2.1.Осн. пол. РП'!$A$2:$F$15</definedName>
    <definedName name="_xlnm.Print_Area" localSheetId="8">'2.2. Показатели РП'!$A$2:$P$8</definedName>
    <definedName name="_xlnm.Print_Area" localSheetId="9">'2.3. Пок. РП по мес.'!$A$2:$P$8</definedName>
    <definedName name="_xlnm.Print_Area" localSheetId="10">'2.4. Мероприятия РП'!$A$2:$P$8</definedName>
    <definedName name="_xlnm.Print_Area" localSheetId="11">'2.5. Фин. обес. РП'!$A$2:$M$82</definedName>
    <definedName name="_xlnm.Print_Area" localSheetId="12">'2.6. Бюджет РП по месяцам'!$A$2:$N$9</definedName>
    <definedName name="_xlnm.Print_Area" localSheetId="6">'План реализации РП -1'!$A$1:$M$24</definedName>
    <definedName name="_xlnm.Print_Area" localSheetId="13">'План реализации РП 3'!$A$1:$M$13</definedName>
  </definedNames>
  <calcPr calcId="162913"/>
</workbook>
</file>

<file path=xl/calcChain.xml><?xml version="1.0" encoding="utf-8"?>
<calcChain xmlns="http://schemas.openxmlformats.org/spreadsheetml/2006/main">
  <c r="M80" i="20" l="1"/>
  <c r="M79" i="20"/>
  <c r="M78" i="20"/>
  <c r="M77" i="20"/>
  <c r="L76" i="20"/>
  <c r="K76" i="20"/>
  <c r="J76" i="20"/>
  <c r="I76" i="20"/>
  <c r="H76" i="20"/>
  <c r="G76" i="20"/>
  <c r="M74" i="20"/>
  <c r="M73" i="20"/>
  <c r="M72" i="20"/>
  <c r="M71" i="20"/>
  <c r="L70" i="20"/>
  <c r="K70" i="20"/>
  <c r="J70" i="20"/>
  <c r="I70" i="20"/>
  <c r="H70" i="20"/>
  <c r="G70" i="20"/>
  <c r="M70" i="20" s="1"/>
  <c r="M62" i="20"/>
  <c r="M61" i="20"/>
  <c r="M60" i="20"/>
  <c r="M59" i="20"/>
  <c r="L58" i="20"/>
  <c r="K58" i="20"/>
  <c r="J58" i="20"/>
  <c r="I58" i="20"/>
  <c r="H58" i="20"/>
  <c r="G58" i="20"/>
  <c r="M56" i="20"/>
  <c r="M55" i="20"/>
  <c r="M54" i="20"/>
  <c r="M53" i="20"/>
  <c r="L52" i="20"/>
  <c r="K52" i="20"/>
  <c r="J52" i="20"/>
  <c r="I52" i="20"/>
  <c r="H52" i="20"/>
  <c r="G52" i="20"/>
  <c r="M50" i="20"/>
  <c r="M49" i="20"/>
  <c r="M48" i="20"/>
  <c r="M47" i="20"/>
  <c r="L46" i="20"/>
  <c r="K46" i="20"/>
  <c r="J46" i="20"/>
  <c r="I46" i="20"/>
  <c r="H46" i="20"/>
  <c r="G46" i="20"/>
  <c r="M52" i="20" l="1"/>
  <c r="M46" i="20"/>
  <c r="M58" i="20"/>
  <c r="M76" i="20"/>
  <c r="G31" i="20"/>
  <c r="M68" i="20"/>
  <c r="M67" i="20"/>
  <c r="M66" i="20"/>
  <c r="M65" i="20"/>
  <c r="L64" i="20"/>
  <c r="K64" i="20"/>
  <c r="J64" i="20"/>
  <c r="I64" i="20"/>
  <c r="H64" i="20"/>
  <c r="G64" i="20"/>
  <c r="M44" i="20"/>
  <c r="M43" i="20"/>
  <c r="M42" i="20"/>
  <c r="M41" i="20"/>
  <c r="L40" i="20"/>
  <c r="K40" i="20"/>
  <c r="J40" i="20"/>
  <c r="I40" i="20"/>
  <c r="H40" i="20"/>
  <c r="G40" i="20"/>
  <c r="M38" i="20"/>
  <c r="M37" i="20"/>
  <c r="M36" i="20"/>
  <c r="M35" i="20"/>
  <c r="L34" i="20"/>
  <c r="K34" i="20"/>
  <c r="J34" i="20"/>
  <c r="I34" i="20"/>
  <c r="H34" i="20"/>
  <c r="G34" i="20"/>
  <c r="M34" i="20" l="1"/>
  <c r="M40" i="20"/>
  <c r="M64" i="20"/>
  <c r="M32" i="20" l="1"/>
  <c r="M31" i="20"/>
  <c r="M30" i="20"/>
  <c r="M29" i="20"/>
  <c r="L28" i="20"/>
  <c r="K28" i="20"/>
  <c r="J28" i="20"/>
  <c r="I28" i="20"/>
  <c r="H28" i="20"/>
  <c r="G28" i="20"/>
  <c r="M28" i="20" l="1"/>
  <c r="M50" i="6" l="1"/>
  <c r="L50" i="6"/>
  <c r="K50" i="6"/>
  <c r="J50" i="6"/>
  <c r="N63" i="6"/>
  <c r="N64" i="6"/>
  <c r="N65" i="6"/>
  <c r="N62" i="6"/>
  <c r="C9" i="24" l="1"/>
  <c r="I50" i="6" l="1"/>
  <c r="H50" i="6"/>
  <c r="N60" i="6" l="1"/>
  <c r="N59" i="6"/>
  <c r="N58" i="6"/>
  <c r="N54" i="6"/>
  <c r="N53" i="6"/>
  <c r="N52" i="6"/>
  <c r="N51" i="6"/>
  <c r="H25" i="6"/>
  <c r="N61" i="6" l="1"/>
  <c r="N10" i="6" l="1"/>
  <c r="N11" i="6"/>
  <c r="N12" i="6"/>
  <c r="N13" i="6"/>
  <c r="N14" i="6"/>
  <c r="I39" i="6" l="1"/>
  <c r="I38" i="6"/>
  <c r="I37" i="6"/>
  <c r="I9" i="6"/>
  <c r="I36" i="6" l="1"/>
  <c r="N20" i="6" l="1"/>
  <c r="N21" i="6"/>
  <c r="N22" i="6"/>
  <c r="N23" i="6"/>
  <c r="N24" i="6"/>
  <c r="N25" i="6"/>
  <c r="N26" i="6"/>
  <c r="H39" i="6" l="1"/>
  <c r="H38" i="6"/>
  <c r="H37" i="6"/>
  <c r="H19" i="6"/>
  <c r="H9" i="6"/>
  <c r="N37" i="6" l="1"/>
  <c r="N39" i="6"/>
  <c r="N9" i="6"/>
  <c r="N38" i="6"/>
  <c r="N19" i="6"/>
  <c r="N57" i="6"/>
  <c r="H36" i="6"/>
  <c r="N11" i="26"/>
  <c r="M11" i="26"/>
  <c r="L11" i="26"/>
  <c r="K11" i="26"/>
  <c r="J11" i="26"/>
  <c r="I11" i="26"/>
  <c r="H11" i="26"/>
  <c r="G11" i="26"/>
  <c r="F11" i="26"/>
  <c r="E11" i="26"/>
  <c r="D11" i="26"/>
  <c r="C11" i="26"/>
  <c r="A1" i="26"/>
  <c r="N9" i="24"/>
  <c r="D9" i="24"/>
  <c r="E9" i="24"/>
  <c r="F9" i="24"/>
  <c r="G9" i="24"/>
  <c r="H9" i="24"/>
  <c r="I9" i="24"/>
  <c r="J9" i="24"/>
  <c r="K9" i="24"/>
  <c r="L9" i="24"/>
  <c r="M9" i="24"/>
  <c r="A1" i="24"/>
  <c r="N36" i="6" l="1"/>
  <c r="N50" i="6"/>
  <c r="A1" i="20" l="1"/>
  <c r="A1" i="19"/>
  <c r="A1" i="18"/>
  <c r="A1" i="17"/>
  <c r="A1" i="15"/>
  <c r="A1" i="6"/>
  <c r="A1" i="5"/>
  <c r="A1" i="4"/>
  <c r="A1" i="3"/>
  <c r="A1" i="1"/>
</calcChain>
</file>

<file path=xl/sharedStrings.xml><?xml version="1.0" encoding="utf-8"?>
<sst xmlns="http://schemas.openxmlformats.org/spreadsheetml/2006/main" count="906" uniqueCount="275">
  <si>
    <t>1. Основные положения</t>
  </si>
  <si>
    <t>1.</t>
  </si>
  <si>
    <t>№ п/п</t>
  </si>
  <si>
    <t>1.1</t>
  </si>
  <si>
    <t>Уровень показателя</t>
  </si>
  <si>
    <t>Единица измерения (по ОКЕИ)</t>
  </si>
  <si>
    <t>Базовое значение</t>
  </si>
  <si>
    <t>Признак возрастания / убывания</t>
  </si>
  <si>
    <t>Нарастающий итог</t>
  </si>
  <si>
    <t>значение</t>
  </si>
  <si>
    <t>год</t>
  </si>
  <si>
    <t>Да</t>
  </si>
  <si>
    <t>1.2</t>
  </si>
  <si>
    <t>2.</t>
  </si>
  <si>
    <t>Приведены в нормативное состояние/построены искусственные сооружения на автомобильных дорогах регионального или межмуниципального и местного значения</t>
  </si>
  <si>
    <t>2.1</t>
  </si>
  <si>
    <t>3.</t>
  </si>
  <si>
    <t>Повышение доли отечественного оборудования (товаров, работ, услуг) в общем объеме закупок</t>
  </si>
  <si>
    <t>3.1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</si>
  <si>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</si>
  <si>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</si>
  <si>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</si>
  <si>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</si>
  <si>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</si>
  <si>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</si>
  <si>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</si>
  <si>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</si>
  <si>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</si>
  <si>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</si>
  <si>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</si>
  <si>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</si>
  <si>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1.2.</t>
  </si>
  <si>
    <t>2.1.</t>
  </si>
  <si>
    <t>Наименование мероприятия (результата)</t>
  </si>
  <si>
    <t>Наименование структурных элементов государственных программ вместе с наименованием государственной программы</t>
  </si>
  <si>
    <t>Тип мероприятия (результата)</t>
  </si>
  <si>
    <t>Повышено качество дорожной сети, в том числе уличной сети, городских агломераций</t>
  </si>
  <si>
    <t>В соответствии с программами дорожной деятельности на текущий год субъектами Российской Федерации выполнены дорожные работы</t>
  </si>
  <si>
    <t>-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</si>
  <si>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</si>
  <si>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3.1.</t>
  </si>
  <si>
    <t>Таблица 1</t>
  </si>
  <si>
    <t>Источник финансового обеспечения</t>
  </si>
  <si>
    <t>Объем финансового обеспечения по годам реализации, тыс. рублей</t>
  </si>
  <si>
    <t>Всего</t>
  </si>
  <si>
    <t>Всего, в том числе:</t>
  </si>
  <si>
    <t>1.1.1.</t>
  </si>
  <si>
    <t xml:space="preserve">Федеральный бюджет </t>
  </si>
  <si>
    <t>1.1.2.</t>
  </si>
  <si>
    <t>Областной бюджет</t>
  </si>
  <si>
    <t>1.1.3.</t>
  </si>
  <si>
    <t>Консолидированные бюджеты муниципальных образований</t>
  </si>
  <si>
    <t>1.1.4.</t>
  </si>
  <si>
    <t>Территориальные внебюджетные фонды</t>
  </si>
  <si>
    <t>1.1.5.</t>
  </si>
  <si>
    <t>Иные источники</t>
  </si>
  <si>
    <t>2.1.1.</t>
  </si>
  <si>
    <t>2.1.2.</t>
  </si>
  <si>
    <t>2.1.3.</t>
  </si>
  <si>
    <t>2.1.4.</t>
  </si>
  <si>
    <t>2.1.5.</t>
  </si>
  <si>
    <t>ИТОГО ПО РЕГИОНАЛЬНОМУ ПРОЕКТУ</t>
  </si>
  <si>
    <t>Бюджет Белгородской области</t>
  </si>
  <si>
    <t>Региональный бюджет (всего), из них:</t>
  </si>
  <si>
    <t>Внебюджетные источники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</si>
  <si>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</si>
  <si>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</si>
  <si>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</si>
  <si>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</si>
  <si>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</si>
  <si>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начало</t>
  </si>
  <si>
    <t>окончание</t>
  </si>
  <si>
    <t>последователи</t>
  </si>
  <si>
    <t>Значение</t>
  </si>
  <si>
    <t>С.В.Евтушенко</t>
  </si>
  <si>
    <t>Условная единица</t>
  </si>
  <si>
    <t>3.1.1.</t>
  </si>
  <si>
    <t>3.1.2.</t>
  </si>
  <si>
    <t>3.1.3.</t>
  </si>
  <si>
    <t>3.1.4.</t>
  </si>
  <si>
    <t>3.1.5.</t>
  </si>
  <si>
    <t>Созданы условия для вовлечения детей и молодежи в деятельность по профилактике дорожно-транспортного травматизма, включая развитие детско-юношеских автошкол, отрядов юных инспекторов движения и пр.</t>
  </si>
  <si>
    <t>Организована системная работа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в транспортных средствах</t>
  </si>
  <si>
    <t xml:space="preserve">  </t>
  </si>
  <si>
    <t>4.</t>
  </si>
  <si>
    <t>Отчет</t>
  </si>
  <si>
    <t xml:space="preserve"> -</t>
  </si>
  <si>
    <t xml:space="preserve">Наименование мероприятия (результата) </t>
  </si>
  <si>
    <t>План исполнения нарастающим итогом (тыс. рублей)</t>
  </si>
  <si>
    <t>мар.</t>
  </si>
  <si>
    <t>ИТОГО:</t>
  </si>
  <si>
    <t xml:space="preserve">Государственная программа Белгородской области </t>
  </si>
  <si>
    <t>Прогрессирующий</t>
  </si>
  <si>
    <t>Нет</t>
  </si>
  <si>
    <t>Субъектами Российской Федерации заключены контракты (доведены государственные задания учреждениям), предусматривающие закупку отечественного оборудования (товаров, работ, услуг) в рамках федерального проекта «Региональная и местная дорожная сеть»</t>
  </si>
  <si>
    <t>Код бюджетной классификации</t>
  </si>
  <si>
    <t>ГРБС / Рз / Пр / ЦСР / ВР</t>
  </si>
  <si>
    <t xml:space="preserve"> 04 09</t>
  </si>
  <si>
    <t xml:space="preserve">10 1 R1 53940 </t>
  </si>
  <si>
    <t xml:space="preserve">10 1 R1 R0001 </t>
  </si>
  <si>
    <t xml:space="preserve">10 1 R1 R0002 </t>
  </si>
  <si>
    <t xml:space="preserve">10 1 R1 R0003 </t>
  </si>
  <si>
    <t>ЕИС в сфере закупок</t>
  </si>
  <si>
    <t>Признак "Участие муниципального образования"</t>
  </si>
  <si>
    <t xml:space="preserve">Информационная система </t>
  </si>
  <si>
    <t>Значение мероприятия (результата), параметра характеристики мероприятия (результата) по годам</t>
  </si>
  <si>
    <t>Уровень мероприятия (результата)</t>
  </si>
  <si>
    <t>Наименование мероприятия (результата) и источники финансирования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</si>
  <si>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</si>
  <si>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</si>
  <si>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</si>
  <si>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</si>
  <si>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 - межбюджетные трансферты местным бюджетам</t>
  </si>
  <si>
    <t>Нераспределенный резерв (областной бюджет)</t>
  </si>
  <si>
    <t>Наименование мероприятия (результата), объекта мероприятия (результата), контрольной точки</t>
  </si>
  <si>
    <t>Вид документа и характеристика мероприятия (результата)</t>
  </si>
  <si>
    <t>Информационная система</t>
  </si>
  <si>
    <t>Плановые значения по кварталам/месяцам</t>
  </si>
  <si>
    <t xml:space="preserve"> - </t>
  </si>
  <si>
    <t>01.05.05 В соответствии с программами дорожной деятельности на текущий год субъектами Российской Федерации выполнены дорожные работы</t>
  </si>
  <si>
    <t>(01) Утверждены (одобрены, сформированы) документы, необходимые для оказания услуги (выполнения работы)</t>
  </si>
  <si>
    <t>(02) Для оказания услуги (выполнения работы) подготовлено материально-техническое (кадровое) обеспечение</t>
  </si>
  <si>
    <t>(03) Услуга оказана (работы выполнены)</t>
  </si>
  <si>
    <t>(04) Закупка включена в план закупок</t>
  </si>
  <si>
    <t>(06) Произведена приемка поставленных товаров, выполненных работ, оказанных услуг</t>
  </si>
  <si>
    <t>(07) Произведена оплата поставленных товаров, выполненных работ, оказанных услуг по государственному (муниципальному) контракту</t>
  </si>
  <si>
    <t>X</t>
  </si>
  <si>
    <t>2.2</t>
  </si>
  <si>
    <t>2.3</t>
  </si>
  <si>
    <t>№                      п/п</t>
  </si>
  <si>
    <t>2025 год</t>
  </si>
  <si>
    <t>2026 год</t>
  </si>
  <si>
    <t>2027 год</t>
  </si>
  <si>
    <t>2028 год</t>
  </si>
  <si>
    <t>2029 год</t>
  </si>
  <si>
    <t>2030 год</t>
  </si>
  <si>
    <t>№                         п/п</t>
  </si>
  <si>
    <t>предшествен-ники</t>
  </si>
  <si>
    <t>Адрес объекта (в соответствии                       с ФИАС)</t>
  </si>
  <si>
    <t>ИТОГО</t>
  </si>
  <si>
    <t xml:space="preserve">   </t>
  </si>
  <si>
    <t>№                    п/п</t>
  </si>
  <si>
    <t>№                                    п/п</t>
  </si>
  <si>
    <t>№                             п/п</t>
  </si>
  <si>
    <t>№             п/п</t>
  </si>
  <si>
    <t>Адрес объекта                 (в соответствии с ФИАС)</t>
  </si>
  <si>
    <t>Вид документа                            и характеристика мероприятия (результата)</t>
  </si>
  <si>
    <t>№                  п/п</t>
  </si>
  <si>
    <t xml:space="preserve">      </t>
  </si>
  <si>
    <t>III. Паспорт муниципального проекта «Формирование комфортной городской среды», входящего в национальный проект  (далее  –  муниципальный проект 1)</t>
  </si>
  <si>
    <t>2. Показатели муниципального проекта 1</t>
  </si>
  <si>
    <t>Задача 1 "Повышена комфортность среды, в том числе общественных пространств"</t>
  </si>
  <si>
    <t>Задача 2 "Создание механизмов развития комфортной городской среды, комплексного развития населенных пунктов с учетом индекса качества городской среды"</t>
  </si>
  <si>
    <t>Доля дворовых и общественных территорий г. Старый Оскол, благоустроенных с трудовым участием граждан, заинтересованных организаций, от общего количества территорий, благоустроенных в ходе реализаций муниципальной программы</t>
  </si>
  <si>
    <t>МП</t>
  </si>
  <si>
    <t>Обеспечение доли объема закупок оборудования, имеющего российское происхождение, в том числе оборудования, закупаемого в рамках реализации мероприятий муниципальной программы</t>
  </si>
  <si>
    <t>Среднее значение индекса качества городской среды</t>
  </si>
  <si>
    <t>Реализация мероприятий по цифровизации городского хозяйства</t>
  </si>
  <si>
    <t>у.е</t>
  </si>
  <si>
    <t>ед.</t>
  </si>
  <si>
    <t>%</t>
  </si>
  <si>
    <t xml:space="preserve">Доля граждан, принявших участие в решении вопросов развития городской среды, от общего количества граждан в возрасте от 14 лет, проживающих в Старооскольском городском округе, на территории которого реализуются проекты по созданию комфортной городской среды, к концу 2030 года </t>
  </si>
  <si>
    <t>2.4</t>
  </si>
  <si>
    <t>3. Помесячный план достижения показателей муниципального проекта 1 в 2025 году</t>
  </si>
  <si>
    <t xml:space="preserve">На конец 2025 года </t>
  </si>
  <si>
    <t>4. Мероприятия (результаты) муниципального проекта 1</t>
  </si>
  <si>
    <t>Благоустройство территорий</t>
  </si>
  <si>
    <t>5. Финансовое обеспечение реализации муниципального проекта 1</t>
  </si>
  <si>
    <t>федеральный бюджет</t>
  </si>
  <si>
    <t>областной бюджет</t>
  </si>
  <si>
    <t>бюджет городского округа</t>
  </si>
  <si>
    <t>внебюджетные источники</t>
  </si>
  <si>
    <t>Всего на конец 2025 года                               (тыс. рублей)</t>
  </si>
  <si>
    <t>Приложение
к паспорту муниципального проекта
«Формирование современной городской среды», входящего в национальный проект</t>
  </si>
  <si>
    <t>Итоговый отчет о реализации</t>
  </si>
  <si>
    <t>Контрольная точка "Утверждены (одобрены, сформированы) документы, необходимые для оказания услуг (выполнения работы)"</t>
  </si>
  <si>
    <t>Проектно-сметная документация</t>
  </si>
  <si>
    <t>Контрольная точка"Получены положительные заключения по результатам государственных экспертиз".</t>
  </si>
  <si>
    <t>Положительное заключение</t>
  </si>
  <si>
    <t>Контрольная точка "Утверждены (одобрены, сформированы) документы, необходимые для оказания услуги (выполнения работы)"</t>
  </si>
  <si>
    <t>Мониторинг</t>
  </si>
  <si>
    <t>Муниципальный контракт</t>
  </si>
  <si>
    <t>Контрольная точка "Строительно-монтажный работы выполнены"</t>
  </si>
  <si>
    <t>1.1.6.</t>
  </si>
  <si>
    <t>Контрольная точка "Услуга оказана (работы выполнены)"</t>
  </si>
  <si>
    <t>Акты выполненных работ</t>
  </si>
  <si>
    <t>1.1.7.</t>
  </si>
  <si>
    <t>Контрольная точка "Реализация мероприятий завершена"</t>
  </si>
  <si>
    <t>Письмо</t>
  </si>
  <si>
    <t>32.12.2025</t>
  </si>
  <si>
    <t xml:space="preserve">Куратор муниципального проекта </t>
  </si>
  <si>
    <t xml:space="preserve">Единица </t>
  </si>
  <si>
    <t>Формирование комфортной городской среды</t>
  </si>
  <si>
    <t>Показатели муниципального проекта</t>
  </si>
  <si>
    <t>Связь с показателями муниципального проекта</t>
  </si>
  <si>
    <t>Оказание услуг (выполнение работ)</t>
  </si>
  <si>
    <t>Всего на конец 2025 года (тыс. рублей)</t>
  </si>
  <si>
    <t>Контрольная точка "Заключено соглашение о порядке и условиях предоставления субсидии для выполнения работ"</t>
  </si>
  <si>
    <t>Соглашение</t>
  </si>
  <si>
    <t>Контрольная точка "Для оказания услуги (выполнения работ) подготовлено материально-техническое (кадровое) обеспечение"</t>
  </si>
  <si>
    <t>Контрольная точка "Утверждены (одобрены, сформированы) документы, необходимые для оказания услуги (выполнения работ)"</t>
  </si>
  <si>
    <t>Акт выполненных работ</t>
  </si>
  <si>
    <t>Контрольная точка "Предоставлен отчет о выполнении соглашения"</t>
  </si>
  <si>
    <t>Формирование современной городской среды на территории Белгородской области</t>
  </si>
  <si>
    <t>05 03</t>
  </si>
  <si>
    <t>1.1.8.</t>
  </si>
  <si>
    <t xml:space="preserve">Количество мероприятий по благоустройству дворовых территорий многоквартирных жилых домов, общественных и иных территорий г. Старый Оскол </t>
  </si>
  <si>
    <t xml:space="preserve">Комплекс процессых мероприятий  благоустройству дворовых территорий многоквартирных жилых домов, общественных и иных территорий г. Старый Оскол </t>
  </si>
  <si>
    <t>Комплекс процессных мероприятий "Реализация мероприятий по благоустройству мест массового отдыха населения, общественных и дворовых территорий"</t>
  </si>
  <si>
    <t>1.1.1.16 Мероприятие в старой программе</t>
  </si>
  <si>
    <t>Подпрограмма 1</t>
  </si>
  <si>
    <t>Реализованы мероприятия по благоустройству мест массового отдыха населения, общественных и дворовых территорий"</t>
  </si>
  <si>
    <t>Благоустроены дворовые территории многоквартирных жилых домов, общественных и иных территорий г. Старый Оскол"</t>
  </si>
  <si>
    <t>Благоустройство дворовых территорий многоквартирных жилых домов, общественных и иных территорий г. Старый Оскол"</t>
  </si>
  <si>
    <t>Задача "Реализация  проектов в рамках инициативного бюджетирования на территории Старооскольского городского округа"</t>
  </si>
  <si>
    <t>Задача "Реализация проектов в рамках инициативного бюджетирования на территории Старооскольского городского округа"</t>
  </si>
  <si>
    <t>Устройство тротуара по ул. Натальи Лихачевой с. Федосеевка Старооскольского городского округа</t>
  </si>
  <si>
    <t>Обустройство детской площадки в РИЗ "Ладушки"</t>
  </si>
  <si>
    <t>Устройство тротуара по ул. Гагарина села Городище Старооскольского городского округа</t>
  </si>
  <si>
    <t>Устройство детско-подростковой площадки на территории с. Новокладовое</t>
  </si>
  <si>
    <t>Мир без границ - создание зоны для коммуникации жителей и развития детей в микрорайоне ИЖС "Набокинские сады" в г. Старый Оскол</t>
  </si>
  <si>
    <t>Спортивно-патриотический комплекс "Донбасс-чемпион" на территории ТОС "Малая Родина" Старооскольского городского округа</t>
  </si>
  <si>
    <t>Ремонт пешеходной дорожки и ступенек в районе жилого дома № 14 мкр. Лесной г. Старый Оскол</t>
  </si>
  <si>
    <t>Комплексное благоустройство дворовой территории д. 39 по ул. Комсомольская г. Старый Оскол</t>
  </si>
  <si>
    <t>Связь с государственными программами Белгородской области и с муниципальными программами Старооскольского городского округа</t>
  </si>
  <si>
    <t>Показатели ведомственного проекта</t>
  </si>
  <si>
    <t>Реализация проектов в рамках инициативного бюджетирования на территории Старооскольского городского округа</t>
  </si>
  <si>
    <t>Реализация  проектов в рамках инициативного бюджетирования на территории Старооскольского городского округа</t>
  </si>
  <si>
    <t>Реализованы  проекты в рамках инициативного бюджетирования на территории Старооскольского городского округа</t>
  </si>
  <si>
    <t>Мероприятие (результат) "Реализация проектов в рамках инициативного бюджетирования" в 2025 году реализации</t>
  </si>
  <si>
    <t>6. Помесячный план исполнения областного бюджета в части бюджетных ассигнований, предусмотренных на финансовое обеспечение реализации муниципального проекта 1 в 2025 году</t>
  </si>
  <si>
    <t xml:space="preserve"> Заместитель главы администрации Старооскольского городского округа по строительству</t>
  </si>
  <si>
    <t xml:space="preserve"> С 2019 года по 2024 год реализация проекта осуществлялась в рамках муниципальной программы "Формирование современной городской среды на территории Старооскольского городского округа", утвержденной постановлением администрации Старооскольского городского округа Белгородской области от 25 ноября 2017 года № 4714</t>
  </si>
  <si>
    <t>Задача 1 "Реализация механизмов развития комфортной среды, комплексного развития городского округа"</t>
  </si>
  <si>
    <t>Задача 2 "Создание механизма прямого участия граждан в формировании комфортной среды"</t>
  </si>
  <si>
    <t>Задача 1  "Реализация механизмов развития комфортной среды, комплексного развития городского округа"</t>
  </si>
  <si>
    <t>Задача 2  "Создание механизма прямого участия граждан в формировании комфортной среды"</t>
  </si>
  <si>
    <t>Благоустройство дворовых территорий многоквартирных жилых домов, общественных и иных территорий г. Старый Оскол</t>
  </si>
  <si>
    <t>Реализация мероприятий по благоустройству мест массового отдыха населения, общественных и дворовых территорий</t>
  </si>
  <si>
    <t>V. Паспорт муниципального проекта "Решаем вместе" в рамках инициативного бюджетирования", не входящего в национальный проект (далее  –   муниципальный проект 2)</t>
  </si>
  <si>
    <r>
      <t>Краткое наименование муниципального</t>
    </r>
    <r>
      <rPr>
        <sz val="12"/>
        <color rgb="FF000000"/>
        <rFont val="Times New Roman"/>
        <family val="1"/>
        <charset val="204"/>
      </rPr>
      <t xml:space="preserve"> проекта 2</t>
    </r>
  </si>
  <si>
    <t>2. Показатели муниципального проекта 2</t>
  </si>
  <si>
    <t>3. Помесячный план достижения показателей муниципального проекта 2 в 2025 году</t>
  </si>
  <si>
    <t>4. Мероприятия (результаты) муниципального проекта</t>
  </si>
  <si>
    <t>Связь с показателями муниципального  проекта</t>
  </si>
  <si>
    <t>На территории Старооскольского городского округа будут реализованы социально значимые проекты, имеющие приоритетное значение для жителей Старооскольского городского округа. В рамках реализации инициативных проектов будут достигнуты основные цели: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успешно реализованы инициативы граждан;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выполнены и решены наиболее значимые, по мнению жителей, проблемы местного уровня;                                                                                                                                                                                                                                                                - повышена гражданская активность населения;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повышены уровень информационной открытости и доверие к государственной власти;                                                                                                                                                                                                                                                                       - усилено взаимодействие органов местного самоуправления и жителей;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комплексно благоустроены дворовые территории многоквартирных домов;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благоустроены общественные пространства (площади, рекреационные зоны, набережные, места массового отдыха, парки, скверы, аллеи);                                                                                                                                                                              - отремонтированы пешеходные дорожки и тротуары;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созданы детские игровые и спортивные площадки, объекты физической культуры и массового спорта</t>
  </si>
  <si>
    <t>5. Финансовое обеспечение реализации муниципального проекта 2</t>
  </si>
  <si>
    <t>15201ИS001</t>
  </si>
  <si>
    <t>15201ИS002</t>
  </si>
  <si>
    <t>15201ИS003</t>
  </si>
  <si>
    <t>15201ИS004</t>
  </si>
  <si>
    <t>15201ИS005</t>
  </si>
  <si>
    <t>15201ИS006</t>
  </si>
  <si>
    <t>15201ИS007</t>
  </si>
  <si>
    <t>15201ИS008</t>
  </si>
  <si>
    <t>6. Помесячный план исполнения областного бюджета в части бюджетных ассигнований, предусмотренных  на финансовое обеспечение реализации муниципального проекта 2 в 2025 году</t>
  </si>
  <si>
    <t xml:space="preserve">Приложение
к паспорту муниципального проекта
«Решаем вместе» в рамках инициативного бюджетирования, не входящего в национальный проект </t>
  </si>
  <si>
    <t>План реализации муниципального проекта «Решаем вместе" в рамках инициативного бюджетирования", не входящего в национальный проект</t>
  </si>
  <si>
    <t>План реализации муниципального проекта «Формирование современной городской среды», входящего в национальный проект</t>
  </si>
  <si>
    <t>Ежегодно на территории Старооскольского городского округа будут: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созданы механизмы вовлечения граждан в решение вопросов городского развития;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увеличено количество объектов с благоприятной городской средой</t>
  </si>
  <si>
    <t>Ежегодно на территории Старооскольского городского округа будут: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улучшены условия жизни граждан Старооскольского городского округа за счет создания качественных и современных общественных пространств, формирования новых возможностей для отдыха, занятия спортом, самореализации людей;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приведены в нормативное состояние общественные территории в муниципальных образованиях;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улучшено общее социально-экономическое состояние Старооскольского городского округа;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созданы новые возможности для развития предпринимательства, туризма в Старооскольском городском округе</t>
  </si>
  <si>
    <t>151И400000</t>
  </si>
  <si>
    <t>Муниципальный проект  "Реализация  проектов в рамках инициативного бюджетирования на территории Старооскольского городского округа"</t>
  </si>
  <si>
    <r>
      <t>Краткое наименование муниципального</t>
    </r>
    <r>
      <rPr>
        <sz val="12"/>
        <color rgb="FF000000"/>
        <rFont val="Times New Roman"/>
        <family val="1"/>
        <charset val="204"/>
      </rPr>
      <t xml:space="preserve"> проекта </t>
    </r>
  </si>
  <si>
    <t>Срок реализации проекта 1</t>
  </si>
  <si>
    <t xml:space="preserve">Ответственный за реализацию муниципального проекта </t>
  </si>
  <si>
    <t>Администрация Старооскольского городского округа в лице департамента строительства и архитектуры (далее - ДСиА)</t>
  </si>
  <si>
    <t xml:space="preserve">Соисполнители муниципального проекта </t>
  </si>
  <si>
    <t>Департамент жилищно-коммунального хозяйства администрации Старооскольского городского округа (далее - ДЖКХ)</t>
  </si>
  <si>
    <t>Муниципальная программа Старооскольского городского округа</t>
  </si>
  <si>
    <t>Формирование современной городской среды на территории Старооскольского городского округа</t>
  </si>
  <si>
    <t>Количество мероприятий по благоустройству дворовых территорий многоквартирных жилых домов, общественных и иных территорий                                             г. Старый Оскол.                                                                    Доля дворовых и общественных территорий г. Старый Оскол, благоустроенных с трудовым участием граждан, заинтересованных организаций, от общего количества территорий, благоустроенных в ходе реализаций муниципальной программы.</t>
  </si>
  <si>
    <t>Доля граждан, принявших участие в решении вопросов развития городской среды, от общего количества граждан в возрасте от 14 лет, проживающих в Старооскольском городском округе, на территории которого реализуются проекты по созданию комфортной городской среды, к концу 2030 года.                                                                           Среднее значение индекса качества городской среды.                                                           Реализация мероприятий по цифровизации городского хозяйства.                                                                                     Обеспечение доли объема закупок оборудования, имеющего российское происхождение, в том числе оборудования, закупаемого в рамках реализации мероприятий муниципальной программы</t>
  </si>
  <si>
    <t>Срок реализации проекта 2</t>
  </si>
  <si>
    <t>Муниципальный проект "Решаем вместе" в рамках инициативного бюджетирования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</si>
</sst>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0.0000"/>
    <numFmt numFmtId="165" formatCode="#,##0.0"/>
    <numFmt numFmtId="166" formatCode="dd/mm/yyyy;@"/>
    <numFmt numFmtId="167" formatCode="0.0"/>
  </numFmts>
  <fonts count="43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rgb="FF444444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i/>
      <sz val="12"/>
      <color rgb="FF000000"/>
      <name val="Times New Roman"/>
      <family val="1"/>
      <charset val="204"/>
    </font>
    <font>
      <sz val="14"/>
      <color theme="1"/>
      <name val="Times New Roman"/>
      <family val="2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5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2" fillId="0" borderId="0"/>
    <xf numFmtId="0" fontId="23" fillId="0" borderId="0"/>
    <xf numFmtId="0" fontId="24" fillId="0" borderId="0"/>
    <xf numFmtId="0" fontId="25" fillId="0" borderId="0"/>
    <xf numFmtId="0" fontId="6" fillId="0" borderId="0"/>
    <xf numFmtId="0" fontId="26" fillId="0" borderId="0"/>
    <xf numFmtId="0" fontId="23" fillId="0" borderId="0"/>
    <xf numFmtId="0" fontId="26" fillId="0" borderId="0"/>
    <xf numFmtId="0" fontId="2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26" fillId="0" borderId="0"/>
    <xf numFmtId="43" fontId="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4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5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3" fillId="0" borderId="0" applyNumberFormat="0" applyFill="0" applyBorder="0" applyProtection="0"/>
    <xf numFmtId="0" fontId="34" fillId="0" borderId="0"/>
    <xf numFmtId="0" fontId="34" fillId="0" borderId="0"/>
    <xf numFmtId="0" fontId="32" fillId="0" borderId="0"/>
    <xf numFmtId="0" fontId="35" fillId="0" borderId="0"/>
    <xf numFmtId="0" fontId="35" fillId="0" borderId="0"/>
    <xf numFmtId="0" fontId="36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6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3" fontId="32" fillId="0" borderId="0" applyFont="0" applyFill="0" applyBorder="0" applyProtection="0"/>
    <xf numFmtId="0" fontId="36" fillId="0" borderId="0" applyFont="0" applyFill="0" applyBorder="0" applyProtection="0"/>
    <xf numFmtId="43" fontId="36" fillId="0" borderId="0" applyFont="0" applyFill="0" applyBorder="0" applyProtection="0"/>
    <xf numFmtId="0" fontId="1" fillId="0" borderId="0"/>
    <xf numFmtId="0" fontId="1" fillId="0" borderId="0"/>
    <xf numFmtId="0" fontId="22" fillId="0" borderId="0"/>
  </cellStyleXfs>
  <cellXfs count="437">
    <xf numFmtId="0" fontId="7" fillId="0" borderId="0" xfId="0" applyNumberFormat="1" applyFont="1"/>
    <xf numFmtId="0" fontId="8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8" fillId="0" borderId="0" xfId="0" applyNumberFormat="1" applyFont="1"/>
    <xf numFmtId="0" fontId="8" fillId="0" borderId="0" xfId="0" applyNumberFormat="1" applyFont="1" applyAlignment="1">
      <alignment vertical="top"/>
    </xf>
    <xf numFmtId="0" fontId="9" fillId="0" borderId="0" xfId="0" applyNumberFormat="1" applyFont="1" applyAlignment="1">
      <alignment vertical="top"/>
    </xf>
    <xf numFmtId="0" fontId="10" fillId="0" borderId="0" xfId="0" applyNumberFormat="1" applyFont="1" applyAlignment="1">
      <alignment vertical="center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Alignment="1">
      <alignment horizontal="center" vertical="top"/>
    </xf>
    <xf numFmtId="0" fontId="15" fillId="0" borderId="0" xfId="0" applyNumberFormat="1" applyFont="1" applyAlignment="1">
      <alignment vertical="top"/>
    </xf>
    <xf numFmtId="0" fontId="18" fillId="0" borderId="0" xfId="0" applyNumberFormat="1" applyFont="1"/>
    <xf numFmtId="0" fontId="18" fillId="0" borderId="0" xfId="0" applyNumberFormat="1" applyFont="1" applyAlignment="1">
      <alignment wrapText="1"/>
    </xf>
    <xf numFmtId="0" fontId="9" fillId="0" borderId="0" xfId="0" applyNumberFormat="1" applyFont="1"/>
    <xf numFmtId="0" fontId="8" fillId="0" borderId="0" xfId="0" applyNumberFormat="1" applyFont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15" fillId="0" borderId="0" xfId="0" applyNumberFormat="1" applyFont="1" applyAlignment="1">
      <alignment horizontal="center" vertical="center" wrapText="1"/>
    </xf>
    <xf numFmtId="0" fontId="15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11" fillId="0" borderId="0" xfId="0" applyNumberFormat="1" applyFont="1" applyAlignment="1">
      <alignment vertical="center"/>
    </xf>
    <xf numFmtId="0" fontId="8" fillId="0" borderId="0" xfId="0" applyNumberFormat="1" applyFont="1" applyAlignment="1">
      <alignment horizontal="center" vertical="center"/>
    </xf>
    <xf numFmtId="0" fontId="19" fillId="0" borderId="0" xfId="0" applyNumberFormat="1" applyFont="1"/>
    <xf numFmtId="0" fontId="8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wrapText="1"/>
    </xf>
    <xf numFmtId="0" fontId="8" fillId="0" borderId="2" xfId="0" applyNumberFormat="1" applyFont="1" applyBorder="1" applyAlignment="1">
      <alignment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 indent="2"/>
    </xf>
    <xf numFmtId="0" fontId="8" fillId="0" borderId="0" xfId="0" applyNumberFormat="1" applyFont="1" applyAlignment="1">
      <alignment horizontal="right" vertical="center" wrapText="1"/>
    </xf>
    <xf numFmtId="0" fontId="8" fillId="0" borderId="0" xfId="0" applyNumberFormat="1" applyFont="1" applyAlignment="1">
      <alignment horizontal="left" vertical="center" wrapText="1" indent="2"/>
    </xf>
    <xf numFmtId="0" fontId="8" fillId="0" borderId="0" xfId="0" applyNumberFormat="1" applyFont="1" applyAlignment="1">
      <alignment horizontal="center" vertical="center" wrapText="1"/>
    </xf>
    <xf numFmtId="0" fontId="8" fillId="0" borderId="0" xfId="0" applyNumberFormat="1" applyFont="1"/>
    <xf numFmtId="0" fontId="8" fillId="0" borderId="2" xfId="0" applyNumberFormat="1" applyFont="1" applyBorder="1" applyAlignment="1">
      <alignment vertical="top" wrapText="1"/>
    </xf>
    <xf numFmtId="166" fontId="8" fillId="0" borderId="2" xfId="0" applyNumberFormat="1" applyFont="1" applyBorder="1" applyAlignment="1">
      <alignment horizontal="center" vertical="center" wrapText="1"/>
    </xf>
    <xf numFmtId="49" fontId="18" fillId="0" borderId="0" xfId="0" applyNumberFormat="1" applyFont="1"/>
    <xf numFmtId="49" fontId="9" fillId="0" borderId="0" xfId="0" applyNumberFormat="1" applyFont="1" applyAlignment="1">
      <alignment horizontal="left" vertical="center"/>
    </xf>
    <xf numFmtId="0" fontId="11" fillId="0" borderId="0" xfId="0" applyNumberFormat="1" applyFont="1" applyBorder="1" applyAlignment="1">
      <alignment horizontal="center" vertical="top" wrapText="1"/>
    </xf>
    <xf numFmtId="0" fontId="8" fillId="2" borderId="14" xfId="0" applyNumberFormat="1" applyFont="1" applyFill="1" applyBorder="1" applyAlignment="1">
      <alignment vertical="top" wrapText="1"/>
    </xf>
    <xf numFmtId="165" fontId="18" fillId="0" borderId="0" xfId="0" applyNumberFormat="1" applyFont="1"/>
    <xf numFmtId="0" fontId="8" fillId="0" borderId="14" xfId="0" applyNumberFormat="1" applyFont="1" applyBorder="1" applyAlignment="1">
      <alignment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9" fillId="0" borderId="0" xfId="27" applyFont="1"/>
    <xf numFmtId="0" fontId="8" fillId="0" borderId="0" xfId="28" applyFont="1"/>
    <xf numFmtId="0" fontId="18" fillId="0" borderId="0" xfId="28" applyFont="1"/>
    <xf numFmtId="0" fontId="18" fillId="0" borderId="0" xfId="28" applyFont="1" applyAlignment="1">
      <alignment wrapText="1"/>
    </xf>
    <xf numFmtId="0" fontId="15" fillId="0" borderId="0" xfId="28" applyFont="1" applyAlignment="1">
      <alignment horizontal="center" vertical="center" wrapText="1"/>
    </xf>
    <xf numFmtId="0" fontId="8" fillId="0" borderId="0" xfId="28" applyFont="1" applyAlignment="1">
      <alignment horizontal="center" vertical="center" wrapText="1"/>
    </xf>
    <xf numFmtId="0" fontId="8" fillId="0" borderId="0" xfId="28" applyFont="1" applyBorder="1" applyAlignment="1">
      <alignment wrapText="1"/>
    </xf>
    <xf numFmtId="0" fontId="8" fillId="0" borderId="0" xfId="28" applyFont="1" applyBorder="1"/>
    <xf numFmtId="0" fontId="11" fillId="0" borderId="17" xfId="28" applyFont="1" applyBorder="1" applyAlignment="1">
      <alignment horizontal="center" vertical="center" wrapText="1"/>
    </xf>
    <xf numFmtId="0" fontId="11" fillId="0" borderId="0" xfId="28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12" fillId="2" borderId="14" xfId="0" applyNumberFormat="1" applyFont="1" applyFill="1" applyBorder="1" applyAlignment="1">
      <alignment vertical="top" wrapText="1"/>
    </xf>
    <xf numFmtId="0" fontId="10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21" fillId="0" borderId="0" xfId="0" applyNumberFormat="1" applyFont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8" fillId="0" borderId="1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vertical="top"/>
    </xf>
    <xf numFmtId="0" fontId="20" fillId="0" borderId="0" xfId="0" applyNumberFormat="1" applyFont="1" applyAlignment="1">
      <alignment vertical="top"/>
    </xf>
    <xf numFmtId="0" fontId="15" fillId="0" borderId="2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29" fillId="0" borderId="0" xfId="0" applyNumberFormat="1" applyFont="1" applyAlignment="1">
      <alignment horizontal="center" vertical="center" wrapText="1"/>
    </xf>
    <xf numFmtId="14" fontId="12" fillId="2" borderId="14" xfId="0" applyNumberFormat="1" applyFont="1" applyFill="1" applyBorder="1" applyAlignment="1">
      <alignment horizontal="center" vertical="top" wrapText="1"/>
    </xf>
    <xf numFmtId="165" fontId="8" fillId="0" borderId="18" xfId="0" applyNumberFormat="1" applyFont="1" applyBorder="1" applyAlignment="1">
      <alignment horizontal="center" vertical="center" wrapText="1"/>
    </xf>
    <xf numFmtId="165" fontId="14" fillId="0" borderId="14" xfId="0" applyNumberFormat="1" applyFont="1" applyFill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/>
    <xf numFmtId="0" fontId="11" fillId="0" borderId="14" xfId="0" applyNumberFormat="1" applyFont="1" applyBorder="1" applyAlignment="1">
      <alignment vertical="center" wrapText="1"/>
    </xf>
    <xf numFmtId="165" fontId="11" fillId="0" borderId="14" xfId="0" applyNumberFormat="1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Border="1" applyAlignment="1">
      <alignment vertical="center" wrapText="1"/>
    </xf>
    <xf numFmtId="4" fontId="18" fillId="0" borderId="0" xfId="0" applyNumberFormat="1" applyFont="1"/>
    <xf numFmtId="0" fontId="18" fillId="0" borderId="14" xfId="0" applyNumberFormat="1" applyFont="1" applyBorder="1" applyAlignment="1"/>
    <xf numFmtId="165" fontId="18" fillId="0" borderId="14" xfId="0" applyNumberFormat="1" applyFont="1" applyBorder="1" applyAlignment="1">
      <alignment vertical="center"/>
    </xf>
    <xf numFmtId="0" fontId="16" fillId="0" borderId="14" xfId="0" applyNumberFormat="1" applyFont="1" applyBorder="1" applyAlignment="1">
      <alignment vertical="center" wrapText="1"/>
    </xf>
    <xf numFmtId="0" fontId="8" fillId="0" borderId="15" xfId="0" applyNumberFormat="1" applyFont="1" applyBorder="1" applyAlignment="1">
      <alignment horizontal="left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32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/>
    </xf>
    <xf numFmtId="0" fontId="17" fillId="3" borderId="0" xfId="0" applyNumberFormat="1" applyFont="1" applyFill="1" applyBorder="1" applyAlignment="1">
      <alignment vertical="center" wrapText="1"/>
    </xf>
    <xf numFmtId="0" fontId="9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top" wrapText="1"/>
    </xf>
    <xf numFmtId="0" fontId="20" fillId="0" borderId="0" xfId="0" applyNumberFormat="1" applyFont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12" fillId="2" borderId="14" xfId="0" applyNumberFormat="1" applyFont="1" applyFill="1" applyBorder="1" applyAlignment="1">
      <alignment horizontal="center" vertical="center" wrapText="1"/>
    </xf>
    <xf numFmtId="0" fontId="11" fillId="2" borderId="14" xfId="0" applyNumberFormat="1" applyFont="1" applyFill="1" applyBorder="1" applyAlignment="1">
      <alignment horizontal="left" vertical="center" wrapText="1"/>
    </xf>
    <xf numFmtId="0" fontId="15" fillId="2" borderId="14" xfId="0" applyNumberFormat="1" applyFont="1" applyFill="1" applyBorder="1" applyAlignment="1">
      <alignment horizontal="left" vertical="center" wrapText="1"/>
    </xf>
    <xf numFmtId="0" fontId="15" fillId="2" borderId="14" xfId="0" applyNumberFormat="1" applyFont="1" applyFill="1" applyBorder="1" applyAlignment="1">
      <alignment horizontal="center" wrapText="1"/>
    </xf>
    <xf numFmtId="0" fontId="20" fillId="0" borderId="14" xfId="0" applyNumberFormat="1" applyFont="1" applyBorder="1" applyAlignment="1">
      <alignment vertical="top" wrapText="1"/>
    </xf>
    <xf numFmtId="166" fontId="20" fillId="0" borderId="14" xfId="0" applyNumberFormat="1" applyFont="1" applyBorder="1" applyAlignment="1">
      <alignment horizontal="center" wrapText="1"/>
    </xf>
    <xf numFmtId="14" fontId="20" fillId="5" borderId="14" xfId="80" applyNumberFormat="1" applyFont="1" applyFill="1" applyBorder="1" applyAlignment="1">
      <alignment horizontal="left" vertical="center" wrapText="1"/>
    </xf>
    <xf numFmtId="0" fontId="20" fillId="2" borderId="14" xfId="0" applyNumberFormat="1" applyFont="1" applyFill="1" applyBorder="1" applyAlignment="1">
      <alignment horizontal="center" vertical="center" wrapText="1"/>
    </xf>
    <xf numFmtId="0" fontId="15" fillId="2" borderId="1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/>
    </xf>
    <xf numFmtId="0" fontId="12" fillId="2" borderId="14" xfId="0" applyNumberFormat="1" applyFont="1" applyFill="1" applyBorder="1" applyAlignment="1">
      <alignment horizontal="center" vertical="top" wrapText="1"/>
    </xf>
    <xf numFmtId="0" fontId="8" fillId="0" borderId="14" xfId="0" applyNumberFormat="1" applyFont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horizontal="center" vertical="center" wrapText="1"/>
    </xf>
    <xf numFmtId="16" fontId="8" fillId="5" borderId="14" xfId="28" quotePrefix="1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165" fontId="14" fillId="0" borderId="14" xfId="0" applyNumberFormat="1" applyFont="1" applyBorder="1" applyAlignment="1">
      <alignment horizontal="center" vertical="center" wrapText="1"/>
    </xf>
    <xf numFmtId="0" fontId="8" fillId="4" borderId="14" xfId="0" applyNumberFormat="1" applyFont="1" applyFill="1" applyBorder="1" applyAlignment="1">
      <alignment horizontal="center" vertical="center" wrapText="1"/>
    </xf>
    <xf numFmtId="0" fontId="14" fillId="4" borderId="14" xfId="0" applyNumberFormat="1" applyFont="1" applyFill="1" applyBorder="1" applyAlignment="1">
      <alignment horizontal="center" vertical="center" wrapText="1"/>
    </xf>
    <xf numFmtId="0" fontId="11" fillId="2" borderId="14" xfId="0" applyNumberFormat="1" applyFont="1" applyFill="1" applyBorder="1" applyAlignment="1">
      <alignment horizontal="center" vertical="center" wrapText="1"/>
    </xf>
    <xf numFmtId="0" fontId="30" fillId="2" borderId="14" xfId="0" applyNumberFormat="1" applyFont="1" applyFill="1" applyBorder="1" applyAlignment="1">
      <alignment horizontal="center" vertical="center" wrapText="1"/>
    </xf>
    <xf numFmtId="0" fontId="38" fillId="0" borderId="14" xfId="80" applyFont="1" applyBorder="1" applyAlignment="1">
      <alignment horizontal="left" vertical="center" wrapText="1"/>
    </xf>
    <xf numFmtId="166" fontId="20" fillId="0" borderId="14" xfId="80" applyNumberFormat="1" applyFont="1" applyBorder="1" applyAlignment="1">
      <alignment horizontal="left" vertical="center" wrapText="1"/>
    </xf>
    <xf numFmtId="0" fontId="11" fillId="0" borderId="32" xfId="0" applyNumberFormat="1" applyFont="1" applyBorder="1" applyAlignment="1">
      <alignment horizontal="center" vertical="center" wrapText="1"/>
    </xf>
    <xf numFmtId="0" fontId="11" fillId="0" borderId="33" xfId="0" applyNumberFormat="1" applyFont="1" applyBorder="1" applyAlignment="1">
      <alignment horizontal="center" vertical="center" wrapText="1"/>
    </xf>
    <xf numFmtId="16" fontId="14" fillId="5" borderId="14" xfId="28" quotePrefix="1" applyNumberFormat="1" applyFont="1" applyFill="1" applyBorder="1" applyAlignment="1">
      <alignment horizontal="center" vertical="center" wrapText="1"/>
    </xf>
    <xf numFmtId="167" fontId="14" fillId="5" borderId="14" xfId="28" applyNumberFormat="1" applyFont="1" applyFill="1" applyBorder="1" applyAlignment="1">
      <alignment horizontal="center" vertical="center" wrapText="1"/>
    </xf>
    <xf numFmtId="167" fontId="40" fillId="5" borderId="14" xfId="0" applyNumberFormat="1" applyFont="1" applyFill="1" applyBorder="1" applyAlignment="1">
      <alignment horizontal="center" vertical="center" wrapText="1"/>
    </xf>
    <xf numFmtId="0" fontId="8" fillId="0" borderId="14" xfId="0" applyFont="1" applyBorder="1"/>
    <xf numFmtId="164" fontId="14" fillId="3" borderId="2" xfId="0" applyNumberFormat="1" applyFont="1" applyFill="1" applyBorder="1" applyAlignment="1">
      <alignment horizontal="center" vertical="center" wrapText="1"/>
    </xf>
    <xf numFmtId="16" fontId="40" fillId="5" borderId="14" xfId="28" quotePrefix="1" applyNumberFormat="1" applyFont="1" applyFill="1" applyBorder="1" applyAlignment="1">
      <alignment horizontal="left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49" fontId="11" fillId="2" borderId="32" xfId="0" applyNumberFormat="1" applyFont="1" applyFill="1" applyBorder="1" applyAlignment="1">
      <alignment horizontal="center" vertical="center" wrapText="1"/>
    </xf>
    <xf numFmtId="0" fontId="12" fillId="2" borderId="33" xfId="0" applyNumberFormat="1" applyFont="1" applyFill="1" applyBorder="1" applyAlignment="1">
      <alignment horizontal="center" vertical="center" wrapText="1"/>
    </xf>
    <xf numFmtId="49" fontId="8" fillId="2" borderId="32" xfId="0" applyNumberFormat="1" applyFont="1" applyFill="1" applyBorder="1" applyAlignment="1">
      <alignment horizontal="left" vertical="center" wrapText="1"/>
    </xf>
    <xf numFmtId="0" fontId="15" fillId="2" borderId="33" xfId="0" applyNumberFormat="1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left" vertical="center" wrapText="1"/>
    </xf>
    <xf numFmtId="165" fontId="20" fillId="0" borderId="14" xfId="0" applyNumberFormat="1" applyFont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39" fillId="3" borderId="22" xfId="0" applyNumberFormat="1" applyFont="1" applyFill="1" applyBorder="1" applyAlignment="1">
      <alignment vertical="top" wrapText="1"/>
    </xf>
    <xf numFmtId="0" fontId="39" fillId="3" borderId="6" xfId="0" applyNumberFormat="1" applyFont="1" applyFill="1" applyBorder="1" applyAlignment="1">
      <alignment vertical="top" wrapText="1"/>
    </xf>
    <xf numFmtId="0" fontId="39" fillId="3" borderId="11" xfId="0" applyNumberFormat="1" applyFont="1" applyFill="1" applyBorder="1" applyAlignment="1">
      <alignment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39" xfId="0" applyFont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0" fontId="8" fillId="0" borderId="16" xfId="0" applyNumberFormat="1" applyFont="1" applyBorder="1" applyAlignment="1">
      <alignment horizontal="left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0" fontId="8" fillId="0" borderId="35" xfId="0" applyNumberFormat="1" applyFont="1" applyBorder="1" applyAlignment="1">
      <alignment horizontal="center" vertical="top" wrapText="1"/>
    </xf>
    <xf numFmtId="49" fontId="8" fillId="0" borderId="44" xfId="0" applyNumberFormat="1" applyFont="1" applyBorder="1" applyAlignment="1">
      <alignment horizontal="center" vertical="top" wrapText="1"/>
    </xf>
    <xf numFmtId="0" fontId="14" fillId="3" borderId="45" xfId="0" applyNumberFormat="1" applyFont="1" applyFill="1" applyBorder="1" applyAlignment="1">
      <alignment horizontal="center" vertical="center" wrapText="1"/>
    </xf>
    <xf numFmtId="1" fontId="14" fillId="3" borderId="45" xfId="0" applyNumberFormat="1" applyFont="1" applyFill="1" applyBorder="1" applyAlignment="1">
      <alignment horizontal="center" vertical="center" wrapText="1"/>
    </xf>
    <xf numFmtId="164" fontId="14" fillId="3" borderId="45" xfId="0" applyNumberFormat="1" applyFont="1" applyFill="1" applyBorder="1" applyAlignment="1">
      <alignment horizontal="center" vertical="center" wrapText="1"/>
    </xf>
    <xf numFmtId="0" fontId="8" fillId="0" borderId="46" xfId="0" applyNumberFormat="1" applyFont="1" applyBorder="1" applyAlignment="1">
      <alignment horizontal="center" vertical="center"/>
    </xf>
    <xf numFmtId="1" fontId="14" fillId="3" borderId="33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Border="1"/>
    <xf numFmtId="0" fontId="14" fillId="4" borderId="0" xfId="0" applyNumberFormat="1" applyFont="1" applyFill="1" applyBorder="1" applyAlignment="1">
      <alignment vertical="center" wrapText="1"/>
    </xf>
    <xf numFmtId="0" fontId="8" fillId="0" borderId="16" xfId="0" applyNumberFormat="1" applyFont="1" applyBorder="1" applyAlignment="1">
      <alignment vertical="center" wrapText="1"/>
    </xf>
    <xf numFmtId="0" fontId="8" fillId="0" borderId="45" xfId="0" applyNumberFormat="1" applyFont="1" applyBorder="1" applyAlignment="1">
      <alignment horizontal="center" vertical="center" wrapText="1"/>
    </xf>
    <xf numFmtId="0" fontId="14" fillId="5" borderId="14" xfId="28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11" fillId="2" borderId="12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166" fontId="8" fillId="0" borderId="13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vertical="top" wrapText="1"/>
    </xf>
    <xf numFmtId="0" fontId="8" fillId="2" borderId="0" xfId="0" applyNumberFormat="1" applyFont="1" applyFill="1" applyBorder="1" applyAlignment="1">
      <alignment horizontal="center" vertical="center" wrapText="1"/>
    </xf>
    <xf numFmtId="49" fontId="8" fillId="2" borderId="35" xfId="0" applyNumberFormat="1" applyFont="1" applyFill="1" applyBorder="1" applyAlignment="1">
      <alignment horizontal="left" vertical="center" wrapText="1"/>
    </xf>
    <xf numFmtId="0" fontId="8" fillId="0" borderId="12" xfId="0" applyNumberFormat="1" applyFont="1" applyBorder="1" applyAlignment="1">
      <alignment vertical="top" wrapText="1"/>
    </xf>
    <xf numFmtId="166" fontId="8" fillId="0" borderId="12" xfId="0" applyNumberFormat="1" applyFont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49" fontId="8" fillId="2" borderId="44" xfId="0" applyNumberFormat="1" applyFont="1" applyFill="1" applyBorder="1" applyAlignment="1">
      <alignment horizontal="left" vertical="center" wrapText="1"/>
    </xf>
    <xf numFmtId="0" fontId="8" fillId="0" borderId="45" xfId="0" applyNumberFormat="1" applyFont="1" applyBorder="1" applyAlignment="1">
      <alignment vertical="top" wrapText="1"/>
    </xf>
    <xf numFmtId="166" fontId="8" fillId="0" borderId="45" xfId="0" applyNumberFormat="1" applyFont="1" applyBorder="1" applyAlignment="1">
      <alignment horizontal="center" vertical="center" wrapText="1"/>
    </xf>
    <xf numFmtId="0" fontId="8" fillId="2" borderId="45" xfId="0" applyNumberFormat="1" applyFont="1" applyFill="1" applyBorder="1" applyAlignment="1">
      <alignment horizontal="center" vertical="center" wrapText="1"/>
    </xf>
    <xf numFmtId="0" fontId="8" fillId="2" borderId="46" xfId="0" applyNumberFormat="1" applyFont="1" applyFill="1" applyBorder="1" applyAlignment="1">
      <alignment horizontal="center" vertical="center" wrapText="1"/>
    </xf>
    <xf numFmtId="0" fontId="15" fillId="2" borderId="34" xfId="0" applyNumberFormat="1" applyFont="1" applyFill="1" applyBorder="1" applyAlignment="1">
      <alignment horizontal="center" vertical="center" wrapText="1"/>
    </xf>
    <xf numFmtId="0" fontId="42" fillId="3" borderId="2" xfId="0" applyNumberFormat="1" applyFont="1" applyFill="1" applyBorder="1" applyAlignment="1">
      <alignment horizontal="left" vertical="top" wrapText="1"/>
    </xf>
    <xf numFmtId="0" fontId="14" fillId="3" borderId="2" xfId="0" applyNumberFormat="1" applyFont="1" applyFill="1" applyBorder="1" applyAlignment="1">
      <alignment horizontal="center" vertical="top"/>
    </xf>
    <xf numFmtId="0" fontId="14" fillId="3" borderId="2" xfId="0" applyNumberFormat="1" applyFont="1" applyFill="1" applyBorder="1" applyAlignment="1">
      <alignment horizontal="center" vertical="center"/>
    </xf>
    <xf numFmtId="0" fontId="14" fillId="3" borderId="36" xfId="0" applyNumberFormat="1" applyFont="1" applyFill="1" applyBorder="1" applyAlignment="1">
      <alignment horizontal="center" vertical="top"/>
    </xf>
    <xf numFmtId="0" fontId="30" fillId="0" borderId="14" xfId="0" applyNumberFormat="1" applyFont="1" applyBorder="1" applyAlignment="1">
      <alignment horizontal="left" vertical="center" wrapText="1"/>
    </xf>
    <xf numFmtId="0" fontId="30" fillId="0" borderId="18" xfId="0" applyNumberFormat="1" applyFont="1" applyBorder="1" applyAlignment="1">
      <alignment horizontal="left" vertical="center" wrapText="1"/>
    </xf>
    <xf numFmtId="0" fontId="8" fillId="0" borderId="14" xfId="0" applyNumberFormat="1" applyFont="1" applyBorder="1" applyAlignment="1">
      <alignment wrapText="1"/>
    </xf>
    <xf numFmtId="0" fontId="8" fillId="0" borderId="14" xfId="0" applyNumberFormat="1" applyFont="1" applyBorder="1" applyAlignment="1">
      <alignment horizontal="center" vertical="center"/>
    </xf>
    <xf numFmtId="0" fontId="14" fillId="0" borderId="20" xfId="30" applyFont="1" applyFill="1" applyBorder="1" applyAlignment="1">
      <alignment vertical="center" wrapText="1"/>
    </xf>
    <xf numFmtId="0" fontId="14" fillId="0" borderId="14" xfId="30" applyFont="1" applyFill="1" applyBorder="1" applyAlignment="1">
      <alignment vertical="center" wrapText="1"/>
    </xf>
    <xf numFmtId="0" fontId="30" fillId="0" borderId="20" xfId="0" applyNumberFormat="1" applyFont="1" applyBorder="1" applyAlignment="1">
      <alignment horizontal="left" vertical="center" wrapText="1"/>
    </xf>
    <xf numFmtId="0" fontId="12" fillId="0" borderId="20" xfId="0" applyNumberFormat="1" applyFont="1" applyBorder="1" applyAlignment="1">
      <alignment horizontal="center" vertical="center" wrapText="1"/>
    </xf>
    <xf numFmtId="0" fontId="14" fillId="4" borderId="2" xfId="0" applyNumberFormat="1" applyFont="1" applyFill="1" applyBorder="1" applyAlignment="1">
      <alignment horizontal="left" vertical="top" wrapText="1"/>
    </xf>
    <xf numFmtId="0" fontId="14" fillId="0" borderId="14" xfId="30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>
      <alignment wrapText="1"/>
    </xf>
    <xf numFmtId="0" fontId="8" fillId="0" borderId="0" xfId="0" applyNumberFormat="1" applyFont="1" applyBorder="1"/>
    <xf numFmtId="0" fontId="8" fillId="0" borderId="0" xfId="0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top" wrapText="1"/>
    </xf>
    <xf numFmtId="0" fontId="8" fillId="0" borderId="14" xfId="0" applyNumberFormat="1" applyFont="1" applyBorder="1" applyAlignment="1">
      <alignment horizontal="center" vertical="top" wrapText="1"/>
    </xf>
    <xf numFmtId="0" fontId="11" fillId="0" borderId="14" xfId="0" applyNumberFormat="1" applyFont="1" applyBorder="1" applyAlignment="1">
      <alignment horizontal="center" vertical="center" wrapText="1"/>
    </xf>
    <xf numFmtId="0" fontId="12" fillId="0" borderId="16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vertical="center" wrapText="1"/>
    </xf>
    <xf numFmtId="0" fontId="30" fillId="0" borderId="14" xfId="0" applyNumberFormat="1" applyFont="1" applyBorder="1" applyAlignment="1">
      <alignment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11" fillId="5" borderId="14" xfId="28" applyFont="1" applyFill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14" xfId="0" applyNumberFormat="1" applyFont="1" applyBorder="1" applyAlignment="1">
      <alignment horizontal="left" vertical="center" wrapText="1"/>
    </xf>
    <xf numFmtId="0" fontId="14" fillId="4" borderId="42" xfId="0" applyNumberFormat="1" applyFont="1" applyFill="1" applyBorder="1" applyAlignment="1">
      <alignment vertical="center" wrapText="1"/>
    </xf>
    <xf numFmtId="0" fontId="14" fillId="4" borderId="43" xfId="0" applyNumberFormat="1" applyFont="1" applyFill="1" applyBorder="1" applyAlignment="1">
      <alignment vertical="center" wrapText="1"/>
    </xf>
    <xf numFmtId="49" fontId="8" fillId="2" borderId="51" xfId="0" applyNumberFormat="1" applyFont="1" applyFill="1" applyBorder="1" applyAlignment="1">
      <alignment horizontal="left" vertical="center" wrapText="1"/>
    </xf>
    <xf numFmtId="49" fontId="8" fillId="2" borderId="30" xfId="0" applyNumberFormat="1" applyFont="1" applyFill="1" applyBorder="1" applyAlignment="1">
      <alignment horizontal="left" vertical="center" wrapText="1"/>
    </xf>
    <xf numFmtId="0" fontId="40" fillId="2" borderId="14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top" wrapText="1"/>
    </xf>
    <xf numFmtId="0" fontId="14" fillId="3" borderId="14" xfId="0" applyNumberFormat="1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top" wrapText="1"/>
    </xf>
    <xf numFmtId="1" fontId="14" fillId="3" borderId="14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left" vertical="top" wrapText="1"/>
    </xf>
    <xf numFmtId="1" fontId="14" fillId="3" borderId="2" xfId="0" applyNumberFormat="1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center" vertical="center"/>
    </xf>
    <xf numFmtId="0" fontId="14" fillId="0" borderId="19" xfId="0" applyNumberFormat="1" applyFont="1" applyBorder="1" applyAlignment="1">
      <alignment horizontal="center" vertical="center"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3" borderId="19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Border="1"/>
    <xf numFmtId="0" fontId="8" fillId="0" borderId="2" xfId="0" applyNumberFormat="1" applyFont="1" applyBorder="1"/>
    <xf numFmtId="0" fontId="8" fillId="0" borderId="14" xfId="0" applyNumberFormat="1" applyFont="1" applyBorder="1"/>
    <xf numFmtId="0" fontId="8" fillId="0" borderId="3" xfId="0" applyNumberFormat="1" applyFont="1" applyBorder="1"/>
    <xf numFmtId="0" fontId="40" fillId="3" borderId="40" xfId="0" applyNumberFormat="1" applyFont="1" applyFill="1" applyBorder="1" applyAlignment="1">
      <alignment vertical="top" wrapText="1"/>
    </xf>
    <xf numFmtId="0" fontId="40" fillId="3" borderId="40" xfId="0" applyNumberFormat="1" applyFont="1" applyFill="1" applyBorder="1" applyAlignment="1">
      <alignment vertical="center" wrapText="1"/>
    </xf>
    <xf numFmtId="0" fontId="40" fillId="2" borderId="2" xfId="0" applyNumberFormat="1" applyFont="1" applyFill="1" applyBorder="1" applyAlignment="1">
      <alignment horizontal="center" vertical="center" wrapText="1"/>
    </xf>
    <xf numFmtId="0" fontId="14" fillId="4" borderId="2" xfId="0" applyNumberFormat="1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12" fillId="0" borderId="16" xfId="0" applyNumberFormat="1" applyFont="1" applyBorder="1" applyAlignment="1">
      <alignment horizontal="center" vertical="center" wrapText="1"/>
    </xf>
    <xf numFmtId="0" fontId="12" fillId="0" borderId="15" xfId="0" applyNumberFormat="1" applyFont="1" applyBorder="1" applyAlignment="1">
      <alignment horizontal="center" vertical="center" wrapText="1"/>
    </xf>
    <xf numFmtId="0" fontId="11" fillId="2" borderId="14" xfId="0" applyNumberFormat="1" applyFont="1" applyFill="1" applyBorder="1" applyAlignment="1">
      <alignment horizontal="center" vertical="center" wrapText="1"/>
    </xf>
    <xf numFmtId="0" fontId="8" fillId="0" borderId="40" xfId="0" applyNumberFormat="1" applyFont="1" applyBorder="1"/>
    <xf numFmtId="0" fontId="8" fillId="0" borderId="2" xfId="0" applyNumberFormat="1" applyFont="1" applyBorder="1" applyAlignment="1">
      <alignment horizontal="center" vertical="center" wrapText="1"/>
    </xf>
    <xf numFmtId="0" fontId="14" fillId="0" borderId="20" xfId="30" applyFont="1" applyFill="1" applyBorder="1" applyAlignment="1">
      <alignment horizontal="center" vertical="center" wrapText="1"/>
    </xf>
    <xf numFmtId="165" fontId="8" fillId="0" borderId="34" xfId="0" applyNumberFormat="1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horizontal="center" vertical="center" wrapText="1"/>
    </xf>
    <xf numFmtId="165" fontId="8" fillId="0" borderId="38" xfId="0" applyNumberFormat="1" applyFont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23" xfId="0" applyNumberFormat="1" applyFont="1" applyBorder="1" applyAlignment="1">
      <alignment horizontal="center" vertical="center" wrapText="1"/>
    </xf>
    <xf numFmtId="167" fontId="11" fillId="0" borderId="14" xfId="0" applyNumberFormat="1" applyFont="1" applyBorder="1" applyAlignment="1">
      <alignment horizontal="center" vertical="center" wrapText="1"/>
    </xf>
    <xf numFmtId="167" fontId="8" fillId="0" borderId="2" xfId="0" applyNumberFormat="1" applyFont="1" applyBorder="1" applyAlignment="1">
      <alignment horizontal="center" vertical="center" wrapText="1"/>
    </xf>
    <xf numFmtId="167" fontId="14" fillId="0" borderId="14" xfId="0" applyNumberFormat="1" applyFont="1" applyFill="1" applyBorder="1" applyAlignment="1">
      <alignment horizontal="center" vertical="center"/>
    </xf>
    <xf numFmtId="167" fontId="8" fillId="0" borderId="14" xfId="0" applyNumberFormat="1" applyFont="1" applyFill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0" fontId="12" fillId="5" borderId="0" xfId="0" applyFont="1" applyFill="1" applyBorder="1" applyAlignment="1">
      <alignment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12" fillId="5" borderId="0" xfId="0" applyFont="1" applyFill="1" applyBorder="1" applyAlignment="1">
      <alignment horizontal="center" vertical="top" wrapText="1"/>
    </xf>
    <xf numFmtId="0" fontId="8" fillId="2" borderId="25" xfId="0" applyNumberFormat="1" applyFont="1" applyFill="1" applyBorder="1" applyAlignment="1">
      <alignment vertical="top" wrapText="1"/>
    </xf>
    <xf numFmtId="0" fontId="12" fillId="2" borderId="26" xfId="0" applyNumberFormat="1" applyFont="1" applyFill="1" applyBorder="1" applyAlignment="1">
      <alignment horizontal="center" vertical="top" wrapText="1"/>
    </xf>
    <xf numFmtId="14" fontId="12" fillId="2" borderId="26" xfId="0" applyNumberFormat="1" applyFont="1" applyFill="1" applyBorder="1" applyAlignment="1">
      <alignment horizontal="center" vertical="top" wrapText="1"/>
    </xf>
    <xf numFmtId="14" fontId="12" fillId="2" borderId="29" xfId="0" applyNumberFormat="1" applyFont="1" applyFill="1" applyBorder="1" applyAlignment="1">
      <alignment horizontal="center" vertical="top" wrapText="1"/>
    </xf>
    <xf numFmtId="0" fontId="8" fillId="0" borderId="18" xfId="0" applyNumberFormat="1" applyFont="1" applyBorder="1" applyAlignment="1">
      <alignment horizontal="left" vertical="top" wrapText="1"/>
    </xf>
    <xf numFmtId="0" fontId="8" fillId="0" borderId="20" xfId="0" applyNumberFormat="1" applyFont="1" applyBorder="1" applyAlignment="1">
      <alignment horizontal="left" vertical="top" wrapText="1"/>
    </xf>
    <xf numFmtId="0" fontId="12" fillId="5" borderId="18" xfId="0" applyFont="1" applyFill="1" applyBorder="1" applyAlignment="1">
      <alignment horizontal="center" vertical="top" wrapText="1"/>
    </xf>
    <xf numFmtId="0" fontId="12" fillId="5" borderId="20" xfId="0" applyFont="1" applyFill="1" applyBorder="1" applyAlignment="1">
      <alignment horizontal="center" vertical="top" wrapText="1"/>
    </xf>
    <xf numFmtId="0" fontId="12" fillId="5" borderId="23" xfId="0" applyFont="1" applyFill="1" applyBorder="1" applyAlignment="1">
      <alignment horizontal="center" vertical="top" wrapText="1"/>
    </xf>
    <xf numFmtId="0" fontId="8" fillId="0" borderId="0" xfId="0" applyNumberFormat="1" applyFont="1" applyAlignment="1">
      <alignment horizontal="left" vertical="top" wrapText="1"/>
    </xf>
    <xf numFmtId="0" fontId="10" fillId="0" borderId="0" xfId="0" applyNumberFormat="1" applyFont="1" applyAlignment="1">
      <alignment horizontal="center" vertical="top" wrapText="1"/>
    </xf>
    <xf numFmtId="0" fontId="8" fillId="2" borderId="14" xfId="0" applyNumberFormat="1" applyFont="1" applyFill="1" applyBorder="1" applyAlignment="1">
      <alignment horizontal="center" vertical="top" wrapText="1"/>
    </xf>
    <xf numFmtId="0" fontId="12" fillId="2" borderId="18" xfId="0" applyNumberFormat="1" applyFont="1" applyFill="1" applyBorder="1" applyAlignment="1">
      <alignment horizontal="left" vertical="top" wrapText="1"/>
    </xf>
    <xf numFmtId="0" fontId="12" fillId="2" borderId="20" xfId="0" applyNumberFormat="1" applyFont="1" applyFill="1" applyBorder="1" applyAlignment="1">
      <alignment horizontal="left" vertical="top" wrapText="1"/>
    </xf>
    <xf numFmtId="0" fontId="12" fillId="2" borderId="23" xfId="0" applyNumberFormat="1" applyFont="1" applyFill="1" applyBorder="1" applyAlignment="1">
      <alignment horizontal="left" vertical="top" wrapText="1"/>
    </xf>
    <xf numFmtId="0" fontId="14" fillId="6" borderId="18" xfId="0" applyNumberFormat="1" applyFont="1" applyFill="1" applyBorder="1" applyAlignment="1">
      <alignment horizontal="left" vertical="center" wrapText="1"/>
    </xf>
    <xf numFmtId="0" fontId="14" fillId="6" borderId="20" xfId="0" applyNumberFormat="1" applyFont="1" applyFill="1" applyBorder="1" applyAlignment="1">
      <alignment horizontal="left" vertical="center" wrapText="1"/>
    </xf>
    <xf numFmtId="0" fontId="14" fillId="6" borderId="23" xfId="0" applyNumberFormat="1" applyFont="1" applyFill="1" applyBorder="1" applyAlignment="1">
      <alignment horizontal="left" vertical="center" wrapText="1"/>
    </xf>
    <xf numFmtId="0" fontId="12" fillId="5" borderId="39" xfId="0" applyFont="1" applyFill="1" applyBorder="1" applyAlignment="1">
      <alignment vertical="top" wrapText="1"/>
    </xf>
    <xf numFmtId="0" fontId="12" fillId="5" borderId="52" xfId="0" applyFont="1" applyFill="1" applyBorder="1" applyAlignment="1">
      <alignment vertical="top" wrapText="1"/>
    </xf>
    <xf numFmtId="0" fontId="12" fillId="5" borderId="18" xfId="0" applyFont="1" applyFill="1" applyBorder="1" applyAlignment="1">
      <alignment horizontal="left" vertical="top" wrapText="1"/>
    </xf>
    <xf numFmtId="0" fontId="12" fillId="5" borderId="23" xfId="0" applyFont="1" applyFill="1" applyBorder="1" applyAlignment="1">
      <alignment horizontal="left" vertical="top" wrapText="1"/>
    </xf>
    <xf numFmtId="0" fontId="40" fillId="3" borderId="18" xfId="0" applyNumberFormat="1" applyFont="1" applyFill="1" applyBorder="1" applyAlignment="1">
      <alignment horizontal="left" vertical="center" wrapText="1"/>
    </xf>
    <xf numFmtId="0" fontId="40" fillId="3" borderId="20" xfId="0" applyNumberFormat="1" applyFont="1" applyFill="1" applyBorder="1" applyAlignment="1">
      <alignment horizontal="left" vertical="center" wrapText="1"/>
    </xf>
    <xf numFmtId="0" fontId="40" fillId="3" borderId="23" xfId="0" applyNumberFormat="1" applyFont="1" applyFill="1" applyBorder="1" applyAlignment="1">
      <alignment horizontal="left" vertical="center" wrapText="1"/>
    </xf>
    <xf numFmtId="0" fontId="40" fillId="3" borderId="18" xfId="0" applyNumberFormat="1" applyFont="1" applyFill="1" applyBorder="1" applyAlignment="1">
      <alignment horizontal="left" vertical="top" wrapText="1"/>
    </xf>
    <xf numFmtId="0" fontId="40" fillId="3" borderId="20" xfId="0" applyNumberFormat="1" applyFont="1" applyFill="1" applyBorder="1" applyAlignment="1">
      <alignment horizontal="left" vertical="top" wrapText="1"/>
    </xf>
    <xf numFmtId="0" fontId="40" fillId="3" borderId="23" xfId="0" applyNumberFormat="1" applyFont="1" applyFill="1" applyBorder="1" applyAlignment="1">
      <alignment horizontal="left" vertical="top" wrapText="1"/>
    </xf>
    <xf numFmtId="0" fontId="40" fillId="3" borderId="18" xfId="0" applyNumberFormat="1" applyFont="1" applyFill="1" applyBorder="1" applyAlignment="1">
      <alignment horizontal="center" vertical="center" wrapText="1"/>
    </xf>
    <xf numFmtId="0" fontId="40" fillId="3" borderId="20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top" wrapText="1"/>
    </xf>
    <xf numFmtId="0" fontId="11" fillId="0" borderId="0" xfId="0" applyNumberFormat="1" applyFont="1" applyAlignment="1">
      <alignment horizontal="center" vertical="top"/>
    </xf>
    <xf numFmtId="0" fontId="8" fillId="0" borderId="14" xfId="0" applyNumberFormat="1" applyFont="1" applyBorder="1" applyAlignment="1">
      <alignment horizontal="center" vertical="top" wrapText="1"/>
    </xf>
    <xf numFmtId="0" fontId="11" fillId="0" borderId="0" xfId="0" applyNumberFormat="1" applyFont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 wrapText="1"/>
    </xf>
    <xf numFmtId="0" fontId="8" fillId="3" borderId="8" xfId="0" applyNumberFormat="1" applyFont="1" applyFill="1" applyBorder="1" applyAlignment="1">
      <alignment horizontal="left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0" fontId="8" fillId="3" borderId="9" xfId="0" applyNumberFormat="1" applyFont="1" applyFill="1" applyBorder="1" applyAlignment="1">
      <alignment horizontal="left" vertical="center" wrapText="1"/>
    </xf>
    <xf numFmtId="0" fontId="11" fillId="0" borderId="19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40" fillId="3" borderId="21" xfId="0" applyNumberFormat="1" applyFont="1" applyFill="1" applyBorder="1" applyAlignment="1">
      <alignment horizontal="left" vertical="top" wrapText="1"/>
    </xf>
    <xf numFmtId="0" fontId="40" fillId="3" borderId="22" xfId="0" applyNumberFormat="1" applyFont="1" applyFill="1" applyBorder="1" applyAlignment="1">
      <alignment horizontal="left" vertical="top" wrapText="1"/>
    </xf>
    <xf numFmtId="0" fontId="40" fillId="3" borderId="6" xfId="0" applyNumberFormat="1" applyFont="1" applyFill="1" applyBorder="1" applyAlignment="1">
      <alignment horizontal="left" vertical="top" wrapText="1"/>
    </xf>
    <xf numFmtId="0" fontId="40" fillId="3" borderId="21" xfId="0" applyNumberFormat="1" applyFont="1" applyFill="1" applyBorder="1" applyAlignment="1">
      <alignment horizontal="left" vertical="center" wrapText="1"/>
    </xf>
    <xf numFmtId="0" fontId="40" fillId="3" borderId="22" xfId="0" applyNumberFormat="1" applyFont="1" applyFill="1" applyBorder="1" applyAlignment="1">
      <alignment horizontal="left" vertical="center" wrapText="1"/>
    </xf>
    <xf numFmtId="0" fontId="40" fillId="3" borderId="6" xfId="0" applyNumberFormat="1" applyFont="1" applyFill="1" applyBorder="1" applyAlignment="1">
      <alignment horizontal="left" vertical="center" wrapText="1"/>
    </xf>
    <xf numFmtId="0" fontId="8" fillId="3" borderId="19" xfId="0" applyNumberFormat="1" applyFont="1" applyFill="1" applyBorder="1" applyAlignment="1">
      <alignment horizontal="left" vertical="center" wrapText="1"/>
    </xf>
    <xf numFmtId="0" fontId="8" fillId="3" borderId="3" xfId="0" applyNumberFormat="1" applyFont="1" applyFill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4" xfId="0" applyNumberFormat="1" applyFont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0" borderId="3" xfId="0" applyNumberFormat="1" applyFont="1" applyBorder="1" applyAlignment="1">
      <alignment vertical="center" wrapText="1"/>
    </xf>
    <xf numFmtId="0" fontId="8" fillId="3" borderId="2" xfId="0" applyNumberFormat="1" applyFont="1" applyFill="1" applyBorder="1" applyAlignment="1">
      <alignment vertical="center" wrapText="1"/>
    </xf>
    <xf numFmtId="0" fontId="8" fillId="3" borderId="4" xfId="0" applyNumberFormat="1" applyFont="1" applyFill="1" applyBorder="1" applyAlignment="1">
      <alignment vertical="center" wrapText="1"/>
    </xf>
    <xf numFmtId="0" fontId="8" fillId="3" borderId="0" xfId="0" applyNumberFormat="1" applyFont="1" applyFill="1" applyBorder="1" applyAlignment="1">
      <alignment vertical="center" wrapText="1"/>
    </xf>
    <xf numFmtId="0" fontId="8" fillId="3" borderId="3" xfId="0" applyNumberFormat="1" applyFont="1" applyFill="1" applyBorder="1" applyAlignment="1">
      <alignment vertical="center" wrapText="1"/>
    </xf>
    <xf numFmtId="0" fontId="8" fillId="4" borderId="14" xfId="29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left" vertical="center" wrapText="1"/>
    </xf>
    <xf numFmtId="0" fontId="8" fillId="0" borderId="7" xfId="0" applyNumberFormat="1" applyFont="1" applyBorder="1" applyAlignment="1">
      <alignment horizontal="left" vertical="center" wrapText="1"/>
    </xf>
    <xf numFmtId="0" fontId="8" fillId="0" borderId="13" xfId="0" applyNumberFormat="1" applyFont="1" applyBorder="1" applyAlignment="1">
      <alignment horizontal="left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7" xfId="0" applyNumberFormat="1" applyFont="1" applyBorder="1" applyAlignment="1">
      <alignment vertical="center" wrapText="1"/>
    </xf>
    <xf numFmtId="0" fontId="13" fillId="0" borderId="5" xfId="0" applyNumberFormat="1" applyFont="1" applyBorder="1" applyAlignment="1">
      <alignment vertical="center" wrapText="1"/>
    </xf>
    <xf numFmtId="0" fontId="8" fillId="0" borderId="21" xfId="0" applyNumberFormat="1" applyFont="1" applyBorder="1" applyAlignment="1">
      <alignment horizontal="right" vertical="center" wrapText="1"/>
    </xf>
    <xf numFmtId="0" fontId="8" fillId="0" borderId="6" xfId="0" applyNumberFormat="1" applyFont="1" applyBorder="1" applyAlignment="1">
      <alignment horizontal="right" vertical="center" wrapText="1"/>
    </xf>
    <xf numFmtId="0" fontId="8" fillId="0" borderId="10" xfId="0" applyNumberFormat="1" applyFont="1" applyBorder="1" applyAlignment="1">
      <alignment horizontal="right" vertical="center" wrapText="1"/>
    </xf>
    <xf numFmtId="0" fontId="8" fillId="0" borderId="11" xfId="0" applyNumberFormat="1" applyFont="1" applyBorder="1" applyAlignment="1">
      <alignment horizontal="right" vertical="center" wrapText="1"/>
    </xf>
    <xf numFmtId="0" fontId="8" fillId="0" borderId="8" xfId="0" applyNumberFormat="1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right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vertical="center" wrapText="1"/>
    </xf>
    <xf numFmtId="0" fontId="30" fillId="0" borderId="14" xfId="0" applyNumberFormat="1" applyFont="1" applyBorder="1" applyAlignment="1">
      <alignment vertical="center" wrapText="1"/>
    </xf>
    <xf numFmtId="0" fontId="37" fillId="0" borderId="14" xfId="0" applyNumberFormat="1" applyFont="1" applyBorder="1" applyAlignment="1">
      <alignment vertical="center" wrapText="1"/>
    </xf>
    <xf numFmtId="0" fontId="12" fillId="0" borderId="16" xfId="0" applyNumberFormat="1" applyFont="1" applyBorder="1" applyAlignment="1">
      <alignment horizontal="center" vertical="center" wrapText="1"/>
    </xf>
    <xf numFmtId="0" fontId="12" fillId="0" borderId="24" xfId="0" applyNumberFormat="1" applyFont="1" applyBorder="1" applyAlignment="1">
      <alignment horizontal="center" vertical="center" wrapText="1"/>
    </xf>
    <xf numFmtId="0" fontId="12" fillId="0" borderId="15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6" xfId="0" applyNumberFormat="1" applyFont="1" applyBorder="1" applyAlignment="1">
      <alignment vertical="center" wrapText="1"/>
    </xf>
    <xf numFmtId="0" fontId="40" fillId="3" borderId="41" xfId="0" applyNumberFormat="1" applyFont="1" applyFill="1" applyBorder="1" applyAlignment="1">
      <alignment horizontal="left" vertical="top" wrapText="1"/>
    </xf>
    <xf numFmtId="0" fontId="40" fillId="3" borderId="39" xfId="0" applyNumberFormat="1" applyFont="1" applyFill="1" applyBorder="1" applyAlignment="1">
      <alignment horizontal="left" vertical="center" wrapText="1"/>
    </xf>
    <xf numFmtId="0" fontId="40" fillId="3" borderId="42" xfId="0" applyNumberFormat="1" applyFont="1" applyFill="1" applyBorder="1" applyAlignment="1">
      <alignment horizontal="left" vertical="center" wrapText="1"/>
    </xf>
    <xf numFmtId="0" fontId="40" fillId="3" borderId="43" xfId="0" applyNumberFormat="1" applyFont="1" applyFill="1" applyBorder="1" applyAlignment="1">
      <alignment horizontal="left" vertical="center" wrapText="1"/>
    </xf>
    <xf numFmtId="0" fontId="11" fillId="0" borderId="0" xfId="28" applyFont="1" applyBorder="1" applyAlignment="1">
      <alignment horizontal="center" vertical="center" wrapText="1"/>
    </xf>
    <xf numFmtId="0" fontId="11" fillId="5" borderId="14" xfId="28" applyFont="1" applyFill="1" applyBorder="1" applyAlignment="1">
      <alignment horizontal="center" vertical="center" wrapText="1"/>
    </xf>
    <xf numFmtId="0" fontId="11" fillId="0" borderId="14" xfId="28" applyFont="1" applyFill="1" applyBorder="1" applyAlignment="1">
      <alignment horizontal="center" vertical="center"/>
    </xf>
    <xf numFmtId="0" fontId="11" fillId="5" borderId="16" xfId="28" applyFont="1" applyFill="1" applyBorder="1" applyAlignment="1">
      <alignment horizontal="center" vertical="center" wrapText="1"/>
    </xf>
    <xf numFmtId="0" fontId="11" fillId="5" borderId="15" xfId="28" applyFont="1" applyFill="1" applyBorder="1" applyAlignment="1">
      <alignment horizontal="center" vertical="center" wrapText="1"/>
    </xf>
    <xf numFmtId="0" fontId="10" fillId="0" borderId="18" xfId="80" applyFont="1" applyBorder="1" applyAlignment="1">
      <alignment horizontal="left" vertical="center" wrapText="1"/>
    </xf>
    <xf numFmtId="0" fontId="10" fillId="0" borderId="20" xfId="80" applyFont="1" applyBorder="1" applyAlignment="1">
      <alignment horizontal="left" vertical="center" wrapText="1"/>
    </xf>
    <xf numFmtId="0" fontId="10" fillId="0" borderId="23" xfId="80" applyFont="1" applyBorder="1" applyAlignment="1">
      <alignment horizontal="left" vertical="center" wrapText="1"/>
    </xf>
    <xf numFmtId="0" fontId="11" fillId="2" borderId="14" xfId="0" applyNumberFormat="1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0" fontId="41" fillId="3" borderId="41" xfId="0" applyNumberFormat="1" applyFont="1" applyFill="1" applyBorder="1" applyAlignment="1">
      <alignment horizontal="left" vertical="top" wrapText="1"/>
    </xf>
    <xf numFmtId="0" fontId="41" fillId="3" borderId="20" xfId="0" applyNumberFormat="1" applyFont="1" applyFill="1" applyBorder="1" applyAlignment="1">
      <alignment horizontal="left" vertical="top" wrapText="1"/>
    </xf>
    <xf numFmtId="0" fontId="11" fillId="0" borderId="0" xfId="0" applyNumberFormat="1" applyFont="1" applyAlignment="1">
      <alignment horizontal="center" vertical="top" wrapText="1"/>
    </xf>
    <xf numFmtId="0" fontId="8" fillId="2" borderId="26" xfId="0" applyNumberFormat="1" applyFont="1" applyFill="1" applyBorder="1" applyAlignment="1">
      <alignment horizontal="left" vertical="top" wrapText="1"/>
    </xf>
    <xf numFmtId="0" fontId="8" fillId="2" borderId="27" xfId="0" applyNumberFormat="1" applyFont="1" applyFill="1" applyBorder="1" applyAlignment="1">
      <alignment horizontal="left" vertical="top" wrapText="1"/>
    </xf>
    <xf numFmtId="0" fontId="12" fillId="2" borderId="18" xfId="0" applyNumberFormat="1" applyFont="1" applyFill="1" applyBorder="1" applyAlignment="1">
      <alignment vertical="top" wrapText="1"/>
    </xf>
    <xf numFmtId="0" fontId="12" fillId="2" borderId="20" xfId="0" applyNumberFormat="1" applyFont="1" applyFill="1" applyBorder="1" applyAlignment="1">
      <alignment vertical="top" wrapText="1"/>
    </xf>
    <xf numFmtId="0" fontId="12" fillId="2" borderId="23" xfId="0" applyNumberFormat="1" applyFont="1" applyFill="1" applyBorder="1" applyAlignment="1">
      <alignment vertical="top" wrapText="1"/>
    </xf>
    <xf numFmtId="0" fontId="14" fillId="6" borderId="18" xfId="0" applyNumberFormat="1" applyFont="1" applyFill="1" applyBorder="1" applyAlignment="1">
      <alignment horizontal="left" vertical="top" wrapText="1"/>
    </xf>
    <xf numFmtId="0" fontId="14" fillId="6" borderId="20" xfId="0" applyNumberFormat="1" applyFont="1" applyFill="1" applyBorder="1" applyAlignment="1">
      <alignment horizontal="left" vertical="top" wrapText="1"/>
    </xf>
    <xf numFmtId="0" fontId="14" fillId="6" borderId="23" xfId="0" applyNumberFormat="1" applyFont="1" applyFill="1" applyBorder="1" applyAlignment="1">
      <alignment horizontal="left" vertical="top" wrapText="1"/>
    </xf>
    <xf numFmtId="0" fontId="12" fillId="5" borderId="16" xfId="0" applyFont="1" applyFill="1" applyBorder="1" applyAlignment="1">
      <alignment horizontal="left" vertical="top" wrapText="1"/>
    </xf>
    <xf numFmtId="0" fontId="12" fillId="5" borderId="15" xfId="0" applyFont="1" applyFill="1" applyBorder="1" applyAlignment="1">
      <alignment horizontal="left" vertical="top" wrapText="1"/>
    </xf>
    <xf numFmtId="0" fontId="8" fillId="0" borderId="23" xfId="0" applyNumberFormat="1" applyFont="1" applyBorder="1" applyAlignment="1">
      <alignment horizontal="left" vertical="top" wrapText="1"/>
    </xf>
    <xf numFmtId="0" fontId="12" fillId="5" borderId="20" xfId="0" applyFont="1" applyFill="1" applyBorder="1" applyAlignment="1">
      <alignment horizontal="left" vertical="top" wrapText="1"/>
    </xf>
    <xf numFmtId="0" fontId="8" fillId="4" borderId="0" xfId="0" applyNumberFormat="1" applyFont="1" applyFill="1" applyAlignment="1">
      <alignment horizontal="left" vertical="top" wrapText="1"/>
    </xf>
    <xf numFmtId="0" fontId="14" fillId="4" borderId="21" xfId="0" applyNumberFormat="1" applyFont="1" applyFill="1" applyBorder="1" applyAlignment="1">
      <alignment horizontal="left" vertical="top" wrapText="1"/>
    </xf>
    <xf numFmtId="0" fontId="14" fillId="4" borderId="22" xfId="0" applyNumberFormat="1" applyFont="1" applyFill="1" applyBorder="1" applyAlignment="1">
      <alignment horizontal="left" vertical="top" wrapText="1"/>
    </xf>
    <xf numFmtId="0" fontId="14" fillId="4" borderId="38" xfId="0" applyNumberFormat="1" applyFont="1" applyFill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11" fillId="0" borderId="25" xfId="0" applyNumberFormat="1" applyFont="1" applyBorder="1" applyAlignment="1">
      <alignment horizontal="center" vertical="top" wrapText="1"/>
    </xf>
    <xf numFmtId="0" fontId="11" fillId="0" borderId="30" xfId="0" applyNumberFormat="1" applyFont="1" applyBorder="1" applyAlignment="1">
      <alignment horizontal="center" vertical="top" wrapText="1"/>
    </xf>
    <xf numFmtId="0" fontId="11" fillId="0" borderId="28" xfId="0" applyNumberFormat="1" applyFont="1" applyBorder="1" applyAlignment="1">
      <alignment horizontal="center" vertical="top" wrapText="1"/>
    </xf>
    <xf numFmtId="0" fontId="11" fillId="0" borderId="13" xfId="0" applyNumberFormat="1" applyFont="1" applyBorder="1" applyAlignment="1">
      <alignment horizontal="center" vertical="top" wrapText="1"/>
    </xf>
    <xf numFmtId="0" fontId="11" fillId="0" borderId="26" xfId="0" applyNumberFormat="1" applyFont="1" applyBorder="1" applyAlignment="1">
      <alignment horizontal="center" vertical="top" wrapText="1"/>
    </xf>
    <xf numFmtId="0" fontId="11" fillId="0" borderId="27" xfId="0" applyNumberFormat="1" applyFont="1" applyBorder="1" applyAlignment="1">
      <alignment horizontal="center" vertical="top" wrapText="1"/>
    </xf>
    <xf numFmtId="0" fontId="11" fillId="0" borderId="37" xfId="0" applyNumberFormat="1" applyFont="1" applyBorder="1" applyAlignment="1">
      <alignment horizontal="center" vertical="top" wrapText="1"/>
    </xf>
    <xf numFmtId="0" fontId="11" fillId="0" borderId="29" xfId="0" applyNumberFormat="1" applyFont="1" applyBorder="1" applyAlignment="1">
      <alignment horizontal="center" vertical="top" wrapText="1"/>
    </xf>
    <xf numFmtId="0" fontId="11" fillId="0" borderId="31" xfId="0" applyNumberFormat="1" applyFont="1" applyBorder="1" applyAlignment="1">
      <alignment horizontal="center" vertical="top" wrapText="1"/>
    </xf>
    <xf numFmtId="0" fontId="14" fillId="4" borderId="47" xfId="0" applyNumberFormat="1" applyFont="1" applyFill="1" applyBorder="1" applyAlignment="1">
      <alignment horizontal="left" vertical="center" wrapText="1"/>
    </xf>
    <xf numFmtId="0" fontId="14" fillId="4" borderId="42" xfId="0" applyNumberFormat="1" applyFont="1" applyFill="1" applyBorder="1" applyAlignment="1">
      <alignment horizontal="left" vertical="center" wrapText="1"/>
    </xf>
    <xf numFmtId="0" fontId="14" fillId="4" borderId="43" xfId="0" applyNumberFormat="1" applyFont="1" applyFill="1" applyBorder="1" applyAlignment="1">
      <alignment horizontal="left" vertical="center" wrapText="1"/>
    </xf>
    <xf numFmtId="0" fontId="11" fillId="0" borderId="25" xfId="0" applyNumberFormat="1" applyFont="1" applyBorder="1" applyAlignment="1">
      <alignment horizontal="center" vertical="center" wrapText="1"/>
    </xf>
    <xf numFmtId="0" fontId="11" fillId="0" borderId="30" xfId="0" applyNumberFormat="1" applyFont="1" applyBorder="1" applyAlignment="1">
      <alignment horizontal="center" vertical="center" wrapText="1"/>
    </xf>
    <xf numFmtId="0" fontId="11" fillId="0" borderId="26" xfId="0" applyNumberFormat="1" applyFont="1" applyBorder="1" applyAlignment="1">
      <alignment horizontal="center" vertical="center" wrapText="1"/>
    </xf>
    <xf numFmtId="0" fontId="11" fillId="0" borderId="26" xfId="0" applyNumberFormat="1" applyFont="1" applyBorder="1" applyAlignment="1">
      <alignment horizontal="center" vertical="center"/>
    </xf>
    <xf numFmtId="0" fontId="11" fillId="0" borderId="37" xfId="0" applyNumberFormat="1" applyFont="1" applyBorder="1" applyAlignment="1">
      <alignment horizontal="center" vertical="center"/>
    </xf>
    <xf numFmtId="0" fontId="11" fillId="0" borderId="27" xfId="0" applyNumberFormat="1" applyFont="1" applyBorder="1" applyAlignment="1">
      <alignment horizontal="center" vertical="center"/>
    </xf>
    <xf numFmtId="0" fontId="11" fillId="0" borderId="29" xfId="0" applyNumberFormat="1" applyFont="1" applyBorder="1" applyAlignment="1">
      <alignment horizontal="center" vertical="center" wrapText="1"/>
    </xf>
    <xf numFmtId="0" fontId="11" fillId="0" borderId="31" xfId="0" applyNumberFormat="1" applyFont="1" applyBorder="1" applyAlignment="1">
      <alignment horizontal="center" vertical="center" wrapText="1"/>
    </xf>
    <xf numFmtId="0" fontId="14" fillId="3" borderId="48" xfId="0" applyNumberFormat="1" applyFont="1" applyFill="1" applyBorder="1" applyAlignment="1">
      <alignment horizontal="left" vertical="top" wrapText="1"/>
    </xf>
    <xf numFmtId="0" fontId="14" fillId="3" borderId="49" xfId="0" applyNumberFormat="1" applyFont="1" applyFill="1" applyBorder="1" applyAlignment="1">
      <alignment horizontal="left" vertical="top" wrapText="1"/>
    </xf>
    <xf numFmtId="0" fontId="14" fillId="3" borderId="50" xfId="0" applyNumberFormat="1" applyFont="1" applyFill="1" applyBorder="1" applyAlignment="1">
      <alignment horizontal="left" vertical="top" wrapText="1"/>
    </xf>
    <xf numFmtId="0" fontId="12" fillId="0" borderId="18" xfId="0" applyNumberFormat="1" applyFont="1" applyBorder="1" applyAlignment="1">
      <alignment horizontal="left" vertical="center" wrapText="1"/>
    </xf>
    <xf numFmtId="0" fontId="12" fillId="0" borderId="20" xfId="0" applyNumberFormat="1" applyFont="1" applyBorder="1" applyAlignment="1">
      <alignment horizontal="left" vertical="center" wrapText="1"/>
    </xf>
    <xf numFmtId="0" fontId="12" fillId="0" borderId="23" xfId="0" applyNumberFormat="1" applyFont="1" applyBorder="1" applyAlignment="1">
      <alignment horizontal="left" vertical="center" wrapText="1"/>
    </xf>
    <xf numFmtId="0" fontId="8" fillId="0" borderId="14" xfId="0" applyNumberFormat="1" applyFont="1" applyBorder="1" applyAlignment="1">
      <alignment horizontal="left" vertical="center" wrapText="1"/>
    </xf>
    <xf numFmtId="0" fontId="14" fillId="4" borderId="18" xfId="0" applyNumberFormat="1" applyFont="1" applyFill="1" applyBorder="1" applyAlignment="1">
      <alignment horizontal="left" vertical="center" wrapText="1"/>
    </xf>
    <xf numFmtId="0" fontId="14" fillId="4" borderId="20" xfId="0" applyNumberFormat="1" applyFont="1" applyFill="1" applyBorder="1" applyAlignment="1">
      <alignment horizontal="left" vertical="center" wrapText="1"/>
    </xf>
    <xf numFmtId="0" fontId="14" fillId="4" borderId="23" xfId="0" applyNumberFormat="1" applyFont="1" applyFill="1" applyBorder="1" applyAlignment="1">
      <alignment horizontal="left" vertical="center" wrapText="1"/>
    </xf>
    <xf numFmtId="0" fontId="11" fillId="0" borderId="18" xfId="0" applyNumberFormat="1" applyFont="1" applyBorder="1" applyAlignment="1">
      <alignment horizontal="center" vertical="center" wrapText="1"/>
    </xf>
    <xf numFmtId="0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center" vertical="center" wrapText="1"/>
    </xf>
    <xf numFmtId="0" fontId="11" fillId="4" borderId="14" xfId="29" applyFont="1" applyFill="1" applyBorder="1" applyAlignment="1">
      <alignment horizontal="center" vertical="center" wrapText="1"/>
    </xf>
    <xf numFmtId="0" fontId="14" fillId="4" borderId="39" xfId="0" applyNumberFormat="1" applyFont="1" applyFill="1" applyBorder="1" applyAlignment="1">
      <alignment horizontal="left" vertical="center" wrapText="1"/>
    </xf>
    <xf numFmtId="0" fontId="14" fillId="4" borderId="39" xfId="0" applyNumberFormat="1" applyFont="1" applyFill="1" applyBorder="1" applyAlignment="1">
      <alignment horizontal="left" vertical="top" wrapText="1"/>
    </xf>
    <xf numFmtId="0" fontId="14" fillId="4" borderId="42" xfId="0" applyNumberFormat="1" applyFont="1" applyFill="1" applyBorder="1" applyAlignment="1">
      <alignment horizontal="left" vertical="top" wrapText="1"/>
    </xf>
    <xf numFmtId="49" fontId="11" fillId="2" borderId="25" xfId="0" applyNumberFormat="1" applyFont="1" applyFill="1" applyBorder="1" applyAlignment="1">
      <alignment horizontal="center" vertical="center" wrapText="1"/>
    </xf>
    <xf numFmtId="49" fontId="11" fillId="2" borderId="30" xfId="0" applyNumberFormat="1" applyFont="1" applyFill="1" applyBorder="1" applyAlignment="1">
      <alignment horizontal="center" vertical="center" wrapText="1"/>
    </xf>
    <xf numFmtId="0" fontId="11" fillId="2" borderId="26" xfId="0" applyNumberFormat="1" applyFont="1" applyFill="1" applyBorder="1" applyAlignment="1">
      <alignment horizontal="center" vertical="center" wrapText="1"/>
    </xf>
    <xf numFmtId="0" fontId="11" fillId="2" borderId="13" xfId="0" applyNumberFormat="1" applyFont="1" applyFill="1" applyBorder="1" applyAlignment="1">
      <alignment horizontal="center" vertical="center" wrapText="1"/>
    </xf>
    <xf numFmtId="0" fontId="11" fillId="0" borderId="27" xfId="0" applyNumberFormat="1" applyFont="1" applyBorder="1" applyAlignment="1">
      <alignment horizontal="center" vertical="center" wrapText="1"/>
    </xf>
    <xf numFmtId="0" fontId="8" fillId="2" borderId="29" xfId="0" applyNumberFormat="1" applyFont="1" applyFill="1" applyBorder="1" applyAlignment="1">
      <alignment horizontal="center" vertical="center" wrapText="1"/>
    </xf>
    <xf numFmtId="0" fontId="8" fillId="2" borderId="31" xfId="0" applyNumberFormat="1" applyFont="1" applyFill="1" applyBorder="1" applyAlignment="1">
      <alignment horizontal="center" vertical="center" wrapText="1"/>
    </xf>
    <xf numFmtId="0" fontId="11" fillId="2" borderId="28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wrapText="1"/>
    </xf>
  </cellXfs>
  <cellStyles count="83">
    <cellStyle name="Гиперссылка 2" xfId="27"/>
    <cellStyle name="Гиперссылка 2 2" xfId="48"/>
    <cellStyle name="Обычный" xfId="0" builtinId="0"/>
    <cellStyle name="Обычный 10" xfId="8"/>
    <cellStyle name="Обычный 10 2" xfId="49"/>
    <cellStyle name="Обычный 11" xfId="9"/>
    <cellStyle name="Обычный 11 2" xfId="50"/>
    <cellStyle name="Обычный 12" xfId="4"/>
    <cellStyle name="Обычный 12 2" xfId="51"/>
    <cellStyle name="Обычный 13" xfId="24"/>
    <cellStyle name="Обычный 13 2" xfId="52"/>
    <cellStyle name="Обычный 14" xfId="23"/>
    <cellStyle name="Обычный 14 2" xfId="53"/>
    <cellStyle name="Обычный 15" xfId="2"/>
    <cellStyle name="Обычный 15 2" xfId="54"/>
    <cellStyle name="Обычный 16" xfId="28"/>
    <cellStyle name="Обычный 16 2" xfId="42"/>
    <cellStyle name="Обычный 16 3" xfId="55"/>
    <cellStyle name="Обычный 17" xfId="29"/>
    <cellStyle name="Обычный 17 2" xfId="43"/>
    <cellStyle name="Обычный 17 3" xfId="56"/>
    <cellStyle name="Обычный 17 4" xfId="80"/>
    <cellStyle name="Обычный 18" xfId="33"/>
    <cellStyle name="Обычный 18 2" xfId="45"/>
    <cellStyle name="Обычный 18 3" xfId="57"/>
    <cellStyle name="Обычный 19" xfId="47"/>
    <cellStyle name="Обычный 2" xfId="1"/>
    <cellStyle name="Обычный 2 2" xfId="10"/>
    <cellStyle name="Обычный 2 2 2" xfId="36"/>
    <cellStyle name="Обычный 2 2 3" xfId="59"/>
    <cellStyle name="Обычный 2 3" xfId="11"/>
    <cellStyle name="Обычный 2 3 2" xfId="37"/>
    <cellStyle name="Обычный 2 3 3" xfId="60"/>
    <cellStyle name="Обычный 2 4" xfId="7"/>
    <cellStyle name="Обычный 2 4 2" xfId="61"/>
    <cellStyle name="Обычный 2 5" xfId="30"/>
    <cellStyle name="Обычный 2 5 2" xfId="62"/>
    <cellStyle name="Обычный 2 6" xfId="31"/>
    <cellStyle name="Обычный 2 6 2" xfId="44"/>
    <cellStyle name="Обычный 2 6 3" xfId="63"/>
    <cellStyle name="Обычный 2 7" xfId="34"/>
    <cellStyle name="Обычный 2 7 2" xfId="46"/>
    <cellStyle name="Обычный 2 7 3" xfId="64"/>
    <cellStyle name="Обычный 2 7 4" xfId="81"/>
    <cellStyle name="Обычный 2 8" xfId="58"/>
    <cellStyle name="Обычный 2 8 2" xfId="82"/>
    <cellStyle name="Обычный 21_Белгородская область хотелки районов" xfId="12"/>
    <cellStyle name="Обычный 3" xfId="6"/>
    <cellStyle name="Обычный 3 2" xfId="32"/>
    <cellStyle name="Обычный 3 2 2" xfId="66"/>
    <cellStyle name="Обычный 3 3" xfId="65"/>
    <cellStyle name="Обычный 4" xfId="13"/>
    <cellStyle name="Обычный 4 2" xfId="14"/>
    <cellStyle name="Обычный 4 2 2" xfId="15"/>
    <cellStyle name="Обычный 4 2 2 2" xfId="5"/>
    <cellStyle name="Обычный 4 2 2 2 2" xfId="35"/>
    <cellStyle name="Обычный 4 2 2 2 3" xfId="70"/>
    <cellStyle name="Обычный 4 2 2 3" xfId="40"/>
    <cellStyle name="Обычный 4 2 2 4" xfId="69"/>
    <cellStyle name="Обычный 4 2 3" xfId="39"/>
    <cellStyle name="Обычный 4 2 4" xfId="68"/>
    <cellStyle name="Обычный 4 3" xfId="38"/>
    <cellStyle name="Обычный 4 4" xfId="67"/>
    <cellStyle name="Обычный 5" xfId="16"/>
    <cellStyle name="Обычный 5 2" xfId="71"/>
    <cellStyle name="Обычный 6" xfId="20"/>
    <cellStyle name="Обычный 6 2" xfId="72"/>
    <cellStyle name="Обычный 7" xfId="21"/>
    <cellStyle name="Обычный 7 2" xfId="73"/>
    <cellStyle name="Обычный 8" xfId="22"/>
    <cellStyle name="Обычный 8 2" xfId="74"/>
    <cellStyle name="Обычный 9" xfId="17"/>
    <cellStyle name="Обычный 9 2" xfId="18"/>
    <cellStyle name="Обычный 9 2 2" xfId="76"/>
    <cellStyle name="Обычный 9 3" xfId="75"/>
    <cellStyle name="Стиль 1" xfId="3"/>
    <cellStyle name="Финансовый 2" xfId="19"/>
    <cellStyle name="Финансовый 2 2" xfId="26"/>
    <cellStyle name="Финансовый 2 2 2" xfId="78"/>
    <cellStyle name="Финансовый 2 3" xfId="41"/>
    <cellStyle name="Финансовый 2 4" xfId="77"/>
    <cellStyle name="Финансовый 3" xfId="25"/>
    <cellStyle name="Финансовый 3 2" xfId="7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6"/>
  <sheetViews>
    <sheetView view="pageBreakPreview" zoomScaleSheetLayoutView="100" workbookViewId="0">
      <selection activeCell="A10" sqref="A10:F11"/>
    </sheetView>
  </sheetViews>
  <sheetFormatPr defaultColWidth="9.140625" defaultRowHeight="15.75" x14ac:dyDescent="0.25"/>
  <cols>
    <col min="1" max="1" width="56.85546875" style="1" customWidth="1"/>
    <col min="2" max="2" width="6" style="1" customWidth="1"/>
    <col min="3" max="3" width="33" style="1" customWidth="1"/>
    <col min="4" max="4" width="19.28515625" style="1" customWidth="1"/>
    <col min="5" max="5" width="16.42578125" style="1" customWidth="1"/>
    <col min="6" max="6" width="20.42578125" style="1" customWidth="1"/>
    <col min="7" max="7" width="26.7109375" style="1" customWidth="1"/>
    <col min="8" max="8" width="9.140625" style="1" bestFit="1" customWidth="1"/>
    <col min="9" max="16384" width="9.140625" style="1"/>
  </cols>
  <sheetData>
    <row r="1" spans="1:6" x14ac:dyDescent="0.25">
      <c r="A1" s="2" t="str">
        <f>HYPERLINK("#Оглавление!A1", "Назад в оглавление")</f>
        <v>Назад в оглавление</v>
      </c>
    </row>
    <row r="2" spans="1:6" ht="41.25" customHeight="1" x14ac:dyDescent="0.25">
      <c r="A2" s="269" t="s">
        <v>149</v>
      </c>
      <c r="B2" s="269"/>
      <c r="C2" s="269"/>
      <c r="D2" s="269"/>
      <c r="E2" s="269"/>
      <c r="F2" s="269"/>
    </row>
    <row r="3" spans="1:6" ht="18.75" x14ac:dyDescent="0.25">
      <c r="A3" s="53"/>
      <c r="B3" s="53"/>
      <c r="C3" s="53"/>
      <c r="D3" s="53"/>
      <c r="E3" s="53"/>
      <c r="F3" s="53"/>
    </row>
    <row r="4" spans="1:6" ht="18.75" x14ac:dyDescent="0.25">
      <c r="A4" s="269" t="s">
        <v>0</v>
      </c>
      <c r="B4" s="269"/>
      <c r="C4" s="269"/>
      <c r="D4" s="269"/>
      <c r="E4" s="269"/>
      <c r="F4" s="269"/>
    </row>
    <row r="5" spans="1:6" x14ac:dyDescent="0.25">
      <c r="A5" s="34"/>
      <c r="B5" s="34"/>
      <c r="C5" s="34"/>
      <c r="D5" s="34"/>
      <c r="E5" s="34"/>
      <c r="F5" s="34"/>
    </row>
    <row r="6" spans="1:6" ht="51.75" customHeight="1" x14ac:dyDescent="0.25">
      <c r="A6" s="35" t="s">
        <v>263</v>
      </c>
      <c r="B6" s="270" t="s">
        <v>192</v>
      </c>
      <c r="C6" s="270"/>
      <c r="D6" s="102" t="s">
        <v>264</v>
      </c>
      <c r="E6" s="67">
        <v>45658</v>
      </c>
      <c r="F6" s="67">
        <v>47848</v>
      </c>
    </row>
    <row r="7" spans="1:6" ht="27" customHeight="1" x14ac:dyDescent="0.25">
      <c r="A7" s="52" t="s">
        <v>190</v>
      </c>
      <c r="B7" s="271" t="s">
        <v>231</v>
      </c>
      <c r="C7" s="272"/>
      <c r="D7" s="272"/>
      <c r="E7" s="272"/>
      <c r="F7" s="273"/>
    </row>
    <row r="8" spans="1:6" ht="47.25" customHeight="1" x14ac:dyDescent="0.25">
      <c r="A8" s="52" t="s">
        <v>265</v>
      </c>
      <c r="B8" s="274" t="s">
        <v>266</v>
      </c>
      <c r="C8" s="275"/>
      <c r="D8" s="275"/>
      <c r="E8" s="275"/>
      <c r="F8" s="276"/>
    </row>
    <row r="9" spans="1:6" ht="37.5" customHeight="1" x14ac:dyDescent="0.25">
      <c r="A9" s="52" t="s">
        <v>267</v>
      </c>
      <c r="B9" s="271" t="s">
        <v>268</v>
      </c>
      <c r="C9" s="272"/>
      <c r="D9" s="272"/>
      <c r="E9" s="272"/>
      <c r="F9" s="273"/>
    </row>
    <row r="10" spans="1:6" s="54" customFormat="1" ht="53.25" customHeight="1" x14ac:dyDescent="0.25">
      <c r="A10" s="277" t="s">
        <v>224</v>
      </c>
      <c r="B10" s="279" t="s">
        <v>91</v>
      </c>
      <c r="C10" s="280"/>
      <c r="D10" s="265" t="s">
        <v>203</v>
      </c>
      <c r="E10" s="266"/>
      <c r="F10" s="267"/>
    </row>
    <row r="11" spans="1:6" ht="39.75" customHeight="1" x14ac:dyDescent="0.25">
      <c r="A11" s="278"/>
      <c r="B11" s="263" t="s">
        <v>269</v>
      </c>
      <c r="C11" s="264"/>
      <c r="D11" s="265" t="s">
        <v>270</v>
      </c>
      <c r="E11" s="266"/>
      <c r="F11" s="267"/>
    </row>
    <row r="12" spans="1:6" ht="39.75" customHeight="1" x14ac:dyDescent="0.25">
      <c r="A12" s="256"/>
      <c r="B12" s="257"/>
      <c r="C12" s="257"/>
      <c r="D12" s="258"/>
      <c r="E12" s="258"/>
      <c r="F12" s="258"/>
    </row>
    <row r="13" spans="1:6" ht="69.75" customHeight="1" x14ac:dyDescent="0.25">
      <c r="A13" s="268" t="s">
        <v>232</v>
      </c>
      <c r="B13" s="268"/>
      <c r="C13" s="268"/>
      <c r="D13" s="268"/>
      <c r="E13" s="268"/>
      <c r="F13" s="268"/>
    </row>
    <row r="14" spans="1:6" x14ac:dyDescent="0.25">
      <c r="B14" s="3"/>
      <c r="C14" s="3"/>
      <c r="D14" s="3"/>
      <c r="E14" s="3"/>
      <c r="F14" s="3"/>
    </row>
    <row r="15" spans="1:6" x14ac:dyDescent="0.25">
      <c r="B15" s="3"/>
      <c r="C15" s="3"/>
      <c r="D15" s="3"/>
      <c r="E15" s="3"/>
      <c r="F15" s="3"/>
    </row>
    <row r="16" spans="1:6" x14ac:dyDescent="0.25">
      <c r="B16" s="3"/>
      <c r="C16" s="3"/>
      <c r="D16" s="3"/>
      <c r="E16" s="3"/>
      <c r="F16" s="3"/>
    </row>
  </sheetData>
  <mergeCells count="12">
    <mergeCell ref="B11:C11"/>
    <mergeCell ref="D11:F11"/>
    <mergeCell ref="A13:F13"/>
    <mergeCell ref="D10:F10"/>
    <mergeCell ref="A2:F2"/>
    <mergeCell ref="A4:F4"/>
    <mergeCell ref="B6:C6"/>
    <mergeCell ref="B7:F7"/>
    <mergeCell ref="B8:F8"/>
    <mergeCell ref="B9:F9"/>
    <mergeCell ref="A10:A11"/>
    <mergeCell ref="B10:C10"/>
  </mergeCells>
  <printOptions horizontalCentered="1"/>
  <pageMargins left="0.59055118110236227" right="0.70866141732283472" top="0.59055118110236227" bottom="0.59055118110236227" header="0.31496062992125984" footer="0.31496062992125984"/>
  <pageSetup paperSize="9" scale="86" firstPageNumber="22" orientation="landscape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Q8"/>
  <sheetViews>
    <sheetView view="pageBreakPreview" zoomScaleSheetLayoutView="100" workbookViewId="0">
      <selection activeCell="B6" sqref="B6"/>
    </sheetView>
  </sheetViews>
  <sheetFormatPr defaultColWidth="9.140625" defaultRowHeight="15" x14ac:dyDescent="0.25"/>
  <cols>
    <col min="1" max="1" width="7.28515625" style="10" bestFit="1" customWidth="1"/>
    <col min="2" max="2" width="35" style="10" customWidth="1"/>
    <col min="3" max="3" width="12.85546875" style="10" customWidth="1"/>
    <col min="4" max="4" width="13" style="10" customWidth="1"/>
    <col min="5" max="5" width="9.42578125" style="10" customWidth="1"/>
    <col min="6" max="6" width="9" style="10" customWidth="1"/>
    <col min="7" max="8" width="9.7109375" style="10" customWidth="1"/>
    <col min="9" max="9" width="9.42578125" style="10" customWidth="1"/>
    <col min="10" max="10" width="11" style="10" customWidth="1"/>
    <col min="11" max="12" width="9.28515625" style="10" customWidth="1"/>
    <col min="13" max="13" width="9.5703125" style="10" customWidth="1"/>
    <col min="14" max="14" width="8.7109375" style="10" customWidth="1"/>
    <col min="15" max="15" width="8.85546875" style="11" customWidth="1"/>
    <col min="16" max="16" width="11.7109375" style="10" customWidth="1"/>
    <col min="17" max="17" width="9.140625" style="10" bestFit="1" customWidth="1"/>
    <col min="18" max="16384" width="9.140625" style="10"/>
  </cols>
  <sheetData>
    <row r="1" spans="1:17" ht="15.75" x14ac:dyDescent="0.25">
      <c r="A1" s="12" t="str">
        <f>HYPERLINK("#Оглавление!A1", "Назад в оглавление")</f>
        <v>Назад в оглавление</v>
      </c>
      <c r="B1" s="3"/>
      <c r="C1" s="3"/>
      <c r="D1" s="3"/>
    </row>
    <row r="2" spans="1:17" s="57" customFormat="1" ht="18.75" x14ac:dyDescent="0.25">
      <c r="A2" s="292" t="s">
        <v>242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17" s="13" customFormat="1" ht="32.25" customHeight="1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85"/>
    </row>
    <row r="4" spans="1:17" s="13" customFormat="1" ht="27" customHeight="1" x14ac:dyDescent="0.25">
      <c r="A4" s="403" t="s">
        <v>142</v>
      </c>
      <c r="B4" s="405" t="s">
        <v>193</v>
      </c>
      <c r="C4" s="405" t="s">
        <v>4</v>
      </c>
      <c r="D4" s="405" t="s">
        <v>5</v>
      </c>
      <c r="E4" s="406" t="s">
        <v>117</v>
      </c>
      <c r="F4" s="407"/>
      <c r="G4" s="407"/>
      <c r="H4" s="407"/>
      <c r="I4" s="407"/>
      <c r="J4" s="407"/>
      <c r="K4" s="407"/>
      <c r="L4" s="407"/>
      <c r="M4" s="407"/>
      <c r="N4" s="407"/>
      <c r="O4" s="408"/>
      <c r="P4" s="409" t="s">
        <v>164</v>
      </c>
      <c r="Q4" s="85"/>
    </row>
    <row r="5" spans="1:17" s="13" customFormat="1" ht="36.75" customHeight="1" x14ac:dyDescent="0.25">
      <c r="A5" s="404"/>
      <c r="B5" s="305"/>
      <c r="C5" s="305"/>
      <c r="D5" s="305"/>
      <c r="E5" s="207" t="s">
        <v>19</v>
      </c>
      <c r="F5" s="207" t="s">
        <v>20</v>
      </c>
      <c r="G5" s="207" t="s">
        <v>21</v>
      </c>
      <c r="H5" s="207" t="s">
        <v>22</v>
      </c>
      <c r="I5" s="207" t="s">
        <v>23</v>
      </c>
      <c r="J5" s="207" t="s">
        <v>24</v>
      </c>
      <c r="K5" s="207" t="s">
        <v>25</v>
      </c>
      <c r="L5" s="207" t="s">
        <v>26</v>
      </c>
      <c r="M5" s="207" t="s">
        <v>27</v>
      </c>
      <c r="N5" s="207" t="s">
        <v>28</v>
      </c>
      <c r="O5" s="207" t="s">
        <v>29</v>
      </c>
      <c r="P5" s="410"/>
      <c r="Q5" s="85"/>
    </row>
    <row r="6" spans="1:17" s="19" customFormat="1" ht="21" customHeight="1" x14ac:dyDescent="0.25">
      <c r="A6" s="200">
        <v>1</v>
      </c>
      <c r="B6" s="200">
        <v>2</v>
      </c>
      <c r="C6" s="200">
        <v>3</v>
      </c>
      <c r="D6" s="200">
        <v>4</v>
      </c>
      <c r="E6" s="200">
        <v>5</v>
      </c>
      <c r="F6" s="200">
        <v>6</v>
      </c>
      <c r="G6" s="200">
        <v>7</v>
      </c>
      <c r="H6" s="200">
        <v>8</v>
      </c>
      <c r="I6" s="200">
        <v>9</v>
      </c>
      <c r="J6" s="200">
        <v>10</v>
      </c>
      <c r="K6" s="200">
        <v>11</v>
      </c>
      <c r="L6" s="200">
        <v>12</v>
      </c>
      <c r="M6" s="200">
        <v>13</v>
      </c>
      <c r="N6" s="200">
        <v>14</v>
      </c>
      <c r="O6" s="200">
        <v>15</v>
      </c>
      <c r="P6" s="200">
        <v>16</v>
      </c>
      <c r="Q6" s="85"/>
    </row>
    <row r="7" spans="1:17" s="13" customFormat="1" ht="24.75" customHeight="1" x14ac:dyDescent="0.25">
      <c r="A7" s="84" t="s">
        <v>1</v>
      </c>
      <c r="B7" s="400" t="s">
        <v>214</v>
      </c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2"/>
      <c r="Q7" s="86"/>
    </row>
    <row r="8" spans="1:17" s="13" customFormat="1" ht="64.5" customHeight="1" x14ac:dyDescent="0.25">
      <c r="A8" s="84" t="s">
        <v>30</v>
      </c>
      <c r="B8" s="188" t="s">
        <v>227</v>
      </c>
      <c r="C8" s="109" t="s">
        <v>154</v>
      </c>
      <c r="D8" s="150" t="s">
        <v>191</v>
      </c>
      <c r="E8" s="128" t="s">
        <v>38</v>
      </c>
      <c r="F8" s="128" t="s">
        <v>38</v>
      </c>
      <c r="G8" s="128" t="s">
        <v>38</v>
      </c>
      <c r="H8" s="128" t="s">
        <v>38</v>
      </c>
      <c r="I8" s="128" t="s">
        <v>38</v>
      </c>
      <c r="J8" s="128" t="s">
        <v>38</v>
      </c>
      <c r="K8" s="147" t="s">
        <v>38</v>
      </c>
      <c r="L8" s="147" t="s">
        <v>38</v>
      </c>
      <c r="M8" s="147" t="s">
        <v>38</v>
      </c>
      <c r="N8" s="147" t="s">
        <v>38</v>
      </c>
      <c r="O8" s="147">
        <v>8</v>
      </c>
      <c r="P8" s="154">
        <v>8</v>
      </c>
      <c r="Q8" s="85"/>
    </row>
  </sheetData>
  <mergeCells count="8">
    <mergeCell ref="B7:P7"/>
    <mergeCell ref="A2:P2"/>
    <mergeCell ref="A4:A5"/>
    <mergeCell ref="B4:B5"/>
    <mergeCell ref="C4:C5"/>
    <mergeCell ref="D4:D5"/>
    <mergeCell ref="E4:O4"/>
    <mergeCell ref="P4:P5"/>
  </mergeCells>
  <printOptions horizontalCentered="1"/>
  <pageMargins left="0.39370078740157483" right="0.39370078740157483" top="1.1811023622047245" bottom="0.39370078740157483" header="0.31496062992125984" footer="0.31496062992125984"/>
  <pageSetup paperSize="9" scale="75" firstPageNumber="34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Q11"/>
  <sheetViews>
    <sheetView view="pageBreakPreview" zoomScale="80" zoomScaleSheetLayoutView="80" workbookViewId="0">
      <selection activeCell="B8" sqref="B8:P8"/>
    </sheetView>
  </sheetViews>
  <sheetFormatPr defaultColWidth="9.140625" defaultRowHeight="15" x14ac:dyDescent="0.25"/>
  <cols>
    <col min="1" max="1" width="7.28515625" style="10" bestFit="1" customWidth="1"/>
    <col min="2" max="2" width="36.28515625" style="10" customWidth="1"/>
    <col min="3" max="3" width="26.85546875" style="10" customWidth="1"/>
    <col min="4" max="4" width="12.7109375" style="10" customWidth="1"/>
    <col min="5" max="5" width="10.85546875" style="10" customWidth="1"/>
    <col min="6" max="6" width="6.7109375" style="10" customWidth="1"/>
    <col min="7" max="12" width="7.7109375" style="10" customWidth="1"/>
    <col min="13" max="14" width="16.42578125" style="10" customWidth="1"/>
    <col min="15" max="15" width="20.5703125" style="10" customWidth="1"/>
    <col min="16" max="16" width="27" style="10" customWidth="1"/>
    <col min="17" max="17" width="10" style="11" customWidth="1"/>
    <col min="18" max="18" width="9.140625" style="10" bestFit="1" customWidth="1"/>
    <col min="19" max="16384" width="9.140625" style="10"/>
  </cols>
  <sheetData>
    <row r="1" spans="1:17" ht="15.75" x14ac:dyDescent="0.25">
      <c r="A1" s="12" t="str">
        <f>HYPERLINK("#Оглавление!A1", "Назад в оглавление")</f>
        <v>Назад в оглавление</v>
      </c>
      <c r="B1" s="3"/>
      <c r="C1" s="3"/>
      <c r="D1" s="3"/>
    </row>
    <row r="2" spans="1:17" s="57" customFormat="1" ht="30" customHeight="1" x14ac:dyDescent="0.25">
      <c r="A2" s="292" t="s">
        <v>243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55"/>
    </row>
    <row r="3" spans="1:17" s="13" customFormat="1" ht="15.7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15"/>
    </row>
    <row r="4" spans="1:17" s="17" customFormat="1" ht="60" customHeight="1" x14ac:dyDescent="0.25">
      <c r="A4" s="301" t="s">
        <v>2</v>
      </c>
      <c r="B4" s="301" t="s">
        <v>33</v>
      </c>
      <c r="C4" s="301" t="s">
        <v>34</v>
      </c>
      <c r="D4" s="301" t="s">
        <v>5</v>
      </c>
      <c r="E4" s="301" t="s">
        <v>6</v>
      </c>
      <c r="F4" s="300"/>
      <c r="G4" s="298" t="s">
        <v>105</v>
      </c>
      <c r="H4" s="299"/>
      <c r="I4" s="299"/>
      <c r="J4" s="299"/>
      <c r="K4" s="299"/>
      <c r="L4" s="300"/>
      <c r="M4" s="301" t="s">
        <v>35</v>
      </c>
      <c r="N4" s="304" t="s">
        <v>106</v>
      </c>
      <c r="O4" s="304" t="s">
        <v>103</v>
      </c>
      <c r="P4" s="301" t="s">
        <v>244</v>
      </c>
    </row>
    <row r="5" spans="1:17" s="17" customFormat="1" ht="60" customHeight="1" x14ac:dyDescent="0.25">
      <c r="A5" s="303"/>
      <c r="B5" s="303"/>
      <c r="C5" s="303"/>
      <c r="D5" s="303"/>
      <c r="E5" s="207" t="s">
        <v>9</v>
      </c>
      <c r="F5" s="207" t="s">
        <v>10</v>
      </c>
      <c r="G5" s="207">
        <v>2025</v>
      </c>
      <c r="H5" s="207">
        <v>2026</v>
      </c>
      <c r="I5" s="207">
        <v>2027</v>
      </c>
      <c r="J5" s="207">
        <v>2028</v>
      </c>
      <c r="K5" s="207">
        <v>2029</v>
      </c>
      <c r="L5" s="207">
        <v>2030</v>
      </c>
      <c r="M5" s="303"/>
      <c r="N5" s="305"/>
      <c r="O5" s="305"/>
      <c r="P5" s="303"/>
    </row>
    <row r="6" spans="1:17" s="17" customFormat="1" ht="26.25" customHeight="1" x14ac:dyDescent="0.25">
      <c r="A6" s="205" t="s">
        <v>1</v>
      </c>
      <c r="B6" s="400" t="s">
        <v>214</v>
      </c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2"/>
    </row>
    <row r="7" spans="1:17" s="17" customFormat="1" ht="66.75" customHeight="1" x14ac:dyDescent="0.25">
      <c r="A7" s="177" t="s">
        <v>1</v>
      </c>
      <c r="B7" s="188" t="s">
        <v>227</v>
      </c>
      <c r="C7" s="178" t="s">
        <v>38</v>
      </c>
      <c r="D7" s="150" t="s">
        <v>191</v>
      </c>
      <c r="E7" s="178">
        <v>8</v>
      </c>
      <c r="F7" s="178">
        <v>2023</v>
      </c>
      <c r="G7" s="178">
        <v>8</v>
      </c>
      <c r="H7" s="178" t="s">
        <v>86</v>
      </c>
      <c r="I7" s="178" t="s">
        <v>86</v>
      </c>
      <c r="J7" s="178" t="s">
        <v>86</v>
      </c>
      <c r="K7" s="178" t="s">
        <v>86</v>
      </c>
      <c r="L7" s="178" t="s">
        <v>86</v>
      </c>
      <c r="M7" s="106" t="s">
        <v>195</v>
      </c>
      <c r="N7" s="109" t="s">
        <v>154</v>
      </c>
      <c r="O7" s="106" t="s">
        <v>93</v>
      </c>
      <c r="P7" s="188" t="s">
        <v>227</v>
      </c>
    </row>
    <row r="8" spans="1:17" s="28" customFormat="1" ht="185.25" customHeight="1" x14ac:dyDescent="0.25">
      <c r="A8" s="179"/>
      <c r="B8" s="411" t="s">
        <v>245</v>
      </c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3"/>
    </row>
    <row r="9" spans="1:17" s="13" customFormat="1" ht="15.75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7" s="13" customFormat="1" ht="15.75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7" s="13" customFormat="1" ht="15.75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</row>
  </sheetData>
  <mergeCells count="13">
    <mergeCell ref="A2:P2"/>
    <mergeCell ref="A4:A5"/>
    <mergeCell ref="B4:B5"/>
    <mergeCell ref="C4:C5"/>
    <mergeCell ref="D4:D5"/>
    <mergeCell ref="E4:F4"/>
    <mergeCell ref="M4:M5"/>
    <mergeCell ref="B8:P8"/>
    <mergeCell ref="N4:N5"/>
    <mergeCell ref="B6:P6"/>
    <mergeCell ref="O4:O5"/>
    <mergeCell ref="P4:P5"/>
    <mergeCell ref="G4:L4"/>
  </mergeCells>
  <pageMargins left="0.59055118110236227" right="0.39370078740157483" top="0.59055118110236227" bottom="0.59055118110236227" header="0.31496062992125984" footer="0.31496062992125984"/>
  <pageSetup paperSize="9" scale="55" firstPageNumber="35" orientation="landscape" useFirstPageNumber="1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R95"/>
  <sheetViews>
    <sheetView view="pageBreakPreview" zoomScale="90" zoomScaleSheetLayoutView="90" workbookViewId="0">
      <pane xSplit="1" ySplit="7" topLeftCell="B62" activePane="bottomRight" state="frozen"/>
      <selection pane="topRight" activeCell="B1" sqref="B1"/>
      <selection pane="bottomLeft" activeCell="A8" sqref="A8"/>
      <selection pane="bottomRight" activeCell="G76" sqref="G76:M80"/>
    </sheetView>
  </sheetViews>
  <sheetFormatPr defaultColWidth="9.140625" defaultRowHeight="15" x14ac:dyDescent="0.25"/>
  <cols>
    <col min="1" max="1" width="6.42578125" style="10" customWidth="1"/>
    <col min="2" max="2" width="56.5703125" style="10" customWidth="1"/>
    <col min="3" max="3" width="9" style="10" customWidth="1"/>
    <col min="4" max="4" width="11.5703125" style="10" customWidth="1"/>
    <col min="5" max="5" width="17" style="10" customWidth="1"/>
    <col min="6" max="6" width="9.42578125" style="10" customWidth="1"/>
    <col min="7" max="7" width="12" style="10" customWidth="1"/>
    <col min="8" max="8" width="12.42578125" style="10" customWidth="1"/>
    <col min="9" max="9" width="11.42578125" style="10" customWidth="1"/>
    <col min="10" max="10" width="12.5703125" style="10" customWidth="1"/>
    <col min="11" max="11" width="11.85546875" style="10" customWidth="1"/>
    <col min="12" max="12" width="13.42578125" style="10" customWidth="1"/>
    <col min="13" max="13" width="17.140625" style="10" customWidth="1"/>
    <col min="14" max="14" width="54.7109375" style="10" customWidth="1"/>
    <col min="15" max="15" width="17.85546875" style="10" customWidth="1"/>
    <col min="16" max="16" width="27" style="10" customWidth="1"/>
    <col min="17" max="17" width="7.7109375" style="11" customWidth="1"/>
    <col min="18" max="18" width="26.7109375" style="10" customWidth="1"/>
    <col min="19" max="19" width="9.140625" style="10" bestFit="1" customWidth="1"/>
    <col min="20" max="16384" width="9.140625" style="10"/>
  </cols>
  <sheetData>
    <row r="1" spans="1:18" ht="15.75" x14ac:dyDescent="0.25">
      <c r="A1" s="12" t="str">
        <f>HYPERLINK("#Оглавление!A1", "Назад в оглавление")</f>
        <v>Назад в оглавление</v>
      </c>
      <c r="B1" s="3"/>
      <c r="C1" s="29"/>
      <c r="D1" s="29"/>
      <c r="E1" s="29"/>
      <c r="F1" s="29"/>
    </row>
    <row r="2" spans="1:18" s="57" customFormat="1" ht="29.25" customHeight="1" x14ac:dyDescent="0.25">
      <c r="A2" s="292" t="s">
        <v>246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6"/>
      <c r="O2" s="6"/>
      <c r="P2" s="6"/>
      <c r="Q2" s="55"/>
      <c r="R2" s="56"/>
    </row>
    <row r="3" spans="1:18" s="13" customFormat="1" ht="27.7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18"/>
      <c r="O3" s="18"/>
      <c r="P3" s="18"/>
      <c r="Q3" s="15"/>
      <c r="R3" s="16"/>
    </row>
    <row r="4" spans="1:18" s="13" customFormat="1" ht="15.75" x14ac:dyDescent="0.25">
      <c r="A4" s="19"/>
      <c r="B4" s="20"/>
      <c r="C4" s="20"/>
      <c r="D4" s="20"/>
      <c r="E4" s="20"/>
      <c r="F4" s="20"/>
      <c r="G4" s="20"/>
      <c r="H4" s="20"/>
      <c r="I4" s="20"/>
      <c r="J4" s="19"/>
      <c r="K4" s="18"/>
      <c r="L4" s="18"/>
      <c r="M4" s="21"/>
      <c r="N4" s="18"/>
      <c r="O4" s="18"/>
      <c r="P4" s="18"/>
      <c r="Q4" s="15"/>
      <c r="R4" s="16"/>
    </row>
    <row r="5" spans="1:18" ht="15.75" customHeight="1" x14ac:dyDescent="0.25">
      <c r="A5" s="294" t="s">
        <v>2</v>
      </c>
      <c r="B5" s="294" t="s">
        <v>107</v>
      </c>
      <c r="C5" s="424" t="s">
        <v>95</v>
      </c>
      <c r="D5" s="424"/>
      <c r="E5" s="424"/>
      <c r="F5" s="424"/>
      <c r="G5" s="421" t="s">
        <v>43</v>
      </c>
      <c r="H5" s="422"/>
      <c r="I5" s="422"/>
      <c r="J5" s="422"/>
      <c r="K5" s="422"/>
      <c r="L5" s="422"/>
      <c r="M5" s="423"/>
    </row>
    <row r="6" spans="1:18" ht="48.75" customHeight="1" x14ac:dyDescent="0.25">
      <c r="A6" s="294"/>
      <c r="B6" s="294"/>
      <c r="C6" s="424" t="s">
        <v>96</v>
      </c>
      <c r="D6" s="424"/>
      <c r="E6" s="424"/>
      <c r="F6" s="424"/>
      <c r="G6" s="242" t="s">
        <v>130</v>
      </c>
      <c r="H6" s="242" t="s">
        <v>131</v>
      </c>
      <c r="I6" s="242" t="s">
        <v>132</v>
      </c>
      <c r="J6" s="242" t="s">
        <v>133</v>
      </c>
      <c r="K6" s="242" t="s">
        <v>134</v>
      </c>
      <c r="L6" s="242" t="s">
        <v>135</v>
      </c>
      <c r="M6" s="238" t="s">
        <v>44</v>
      </c>
    </row>
    <row r="7" spans="1:18" ht="33.75" customHeight="1" x14ac:dyDescent="0.25">
      <c r="A7" s="238">
        <v>1</v>
      </c>
      <c r="B7" s="238">
        <v>2</v>
      </c>
      <c r="C7" s="238">
        <v>3</v>
      </c>
      <c r="D7" s="238">
        <v>4</v>
      </c>
      <c r="E7" s="238">
        <v>5</v>
      </c>
      <c r="F7" s="238">
        <v>6</v>
      </c>
      <c r="G7" s="238">
        <v>7</v>
      </c>
      <c r="H7" s="238">
        <v>8</v>
      </c>
      <c r="I7" s="238">
        <v>9</v>
      </c>
      <c r="J7" s="238">
        <v>10</v>
      </c>
      <c r="K7" s="238">
        <v>11</v>
      </c>
      <c r="L7" s="238">
        <v>12</v>
      </c>
      <c r="M7" s="238">
        <v>13</v>
      </c>
    </row>
    <row r="8" spans="1:18" ht="30.75" hidden="1" customHeight="1" x14ac:dyDescent="0.25">
      <c r="A8" s="103" t="s">
        <v>30</v>
      </c>
      <c r="B8" s="414" t="s">
        <v>81</v>
      </c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6"/>
      <c r="N8" s="155"/>
      <c r="O8" s="155"/>
      <c r="P8" s="155"/>
    </row>
    <row r="9" spans="1:18" ht="24.75" hidden="1" customHeight="1" x14ac:dyDescent="0.25">
      <c r="A9" s="111"/>
      <c r="B9" s="37" t="s">
        <v>63</v>
      </c>
      <c r="C9" s="37"/>
      <c r="D9" s="37"/>
      <c r="E9" s="37"/>
      <c r="F9" s="37"/>
      <c r="G9" s="38"/>
      <c r="H9" s="38"/>
      <c r="I9" s="38"/>
      <c r="J9" s="38"/>
      <c r="K9" s="38"/>
      <c r="L9" s="38"/>
      <c r="M9" s="38"/>
      <c r="N9" s="155"/>
      <c r="O9" s="155"/>
      <c r="P9" s="155"/>
    </row>
    <row r="10" spans="1:18" ht="34.5" hidden="1" customHeight="1" x14ac:dyDescent="0.25">
      <c r="A10" s="111"/>
      <c r="B10" s="37" t="s">
        <v>108</v>
      </c>
      <c r="C10" s="37"/>
      <c r="D10" s="37"/>
      <c r="E10" s="37"/>
      <c r="F10" s="37"/>
      <c r="G10" s="38"/>
      <c r="H10" s="38"/>
      <c r="I10" s="38"/>
      <c r="J10" s="38"/>
      <c r="K10" s="38"/>
      <c r="L10" s="38"/>
      <c r="M10" s="38"/>
      <c r="N10" s="155"/>
      <c r="O10" s="155"/>
      <c r="P10" s="155"/>
    </row>
    <row r="11" spans="1:18" ht="48" hidden="1" customHeight="1" x14ac:dyDescent="0.25">
      <c r="A11" s="111"/>
      <c r="B11" s="37" t="s">
        <v>109</v>
      </c>
      <c r="C11" s="37"/>
      <c r="D11" s="37"/>
      <c r="E11" s="37"/>
      <c r="F11" s="37"/>
      <c r="G11" s="103"/>
      <c r="H11" s="103"/>
      <c r="I11" s="103"/>
      <c r="J11" s="103"/>
      <c r="K11" s="103"/>
      <c r="L11" s="103"/>
      <c r="M11" s="231"/>
      <c r="N11" s="155"/>
      <c r="O11" s="155"/>
      <c r="P11" s="155"/>
    </row>
    <row r="12" spans="1:18" ht="25.5" hidden="1" customHeight="1" x14ac:dyDescent="0.25">
      <c r="A12" s="111"/>
      <c r="B12" s="37" t="s">
        <v>112</v>
      </c>
      <c r="C12" s="37"/>
      <c r="D12" s="37"/>
      <c r="E12" s="37"/>
      <c r="F12" s="37"/>
      <c r="G12" s="103"/>
      <c r="H12" s="103"/>
      <c r="I12" s="103"/>
      <c r="J12" s="103"/>
      <c r="K12" s="103"/>
      <c r="L12" s="103"/>
      <c r="M12" s="231"/>
      <c r="N12" s="155"/>
      <c r="O12" s="155"/>
      <c r="P12" s="155"/>
    </row>
    <row r="13" spans="1:18" ht="67.5" hidden="1" customHeight="1" x14ac:dyDescent="0.25">
      <c r="A13" s="111"/>
      <c r="B13" s="37" t="s">
        <v>110</v>
      </c>
      <c r="C13" s="37"/>
      <c r="D13" s="37"/>
      <c r="E13" s="37"/>
      <c r="F13" s="37"/>
      <c r="G13" s="103"/>
      <c r="H13" s="103"/>
      <c r="I13" s="103"/>
      <c r="J13" s="103"/>
      <c r="K13" s="103"/>
      <c r="L13" s="103"/>
      <c r="M13" s="231"/>
      <c r="N13" s="155"/>
      <c r="O13" s="155"/>
      <c r="P13" s="155"/>
    </row>
    <row r="14" spans="1:18" ht="66.75" hidden="1" customHeight="1" x14ac:dyDescent="0.25">
      <c r="A14" s="111"/>
      <c r="B14" s="37" t="s">
        <v>111</v>
      </c>
      <c r="C14" s="37"/>
      <c r="D14" s="37"/>
      <c r="E14" s="37"/>
      <c r="F14" s="37"/>
      <c r="G14" s="103"/>
      <c r="H14" s="103"/>
      <c r="I14" s="103"/>
      <c r="J14" s="103"/>
      <c r="K14" s="103"/>
      <c r="L14" s="103"/>
      <c r="M14" s="231"/>
      <c r="N14" s="155"/>
      <c r="O14" s="155"/>
      <c r="P14" s="155"/>
    </row>
    <row r="15" spans="1:18" ht="35.25" hidden="1" customHeight="1" x14ac:dyDescent="0.25">
      <c r="A15" s="111"/>
      <c r="B15" s="37" t="s">
        <v>51</v>
      </c>
      <c r="C15" s="37"/>
      <c r="D15" s="37"/>
      <c r="E15" s="37"/>
      <c r="F15" s="37"/>
      <c r="G15" s="103"/>
      <c r="H15" s="103"/>
      <c r="I15" s="103"/>
      <c r="J15" s="103"/>
      <c r="K15" s="103"/>
      <c r="L15" s="103"/>
      <c r="M15" s="231"/>
      <c r="N15" s="155"/>
      <c r="O15" s="155"/>
      <c r="P15" s="155"/>
    </row>
    <row r="16" spans="1:18" ht="24.75" hidden="1" customHeight="1" x14ac:dyDescent="0.25">
      <c r="A16" s="111"/>
      <c r="B16" s="37" t="s">
        <v>64</v>
      </c>
      <c r="C16" s="37"/>
      <c r="D16" s="37"/>
      <c r="E16" s="37"/>
      <c r="F16" s="37"/>
      <c r="G16" s="103"/>
      <c r="H16" s="103"/>
      <c r="I16" s="103"/>
      <c r="J16" s="103"/>
      <c r="K16" s="103"/>
      <c r="L16" s="103"/>
      <c r="M16" s="231"/>
      <c r="N16" s="155"/>
      <c r="O16" s="155"/>
      <c r="P16" s="155"/>
    </row>
    <row r="17" spans="1:16" ht="36.75" hidden="1" customHeight="1" x14ac:dyDescent="0.25">
      <c r="A17" s="111" t="s">
        <v>31</v>
      </c>
      <c r="B17" s="417" t="s">
        <v>82</v>
      </c>
      <c r="C17" s="417"/>
      <c r="D17" s="417"/>
      <c r="E17" s="417"/>
      <c r="F17" s="417"/>
      <c r="G17" s="417"/>
      <c r="H17" s="417"/>
      <c r="I17" s="417"/>
      <c r="J17" s="417"/>
      <c r="K17" s="417"/>
      <c r="L17" s="417"/>
      <c r="M17" s="417"/>
      <c r="N17" s="155"/>
      <c r="O17" s="155"/>
      <c r="P17" s="155"/>
    </row>
    <row r="18" spans="1:16" ht="22.5" hidden="1" customHeight="1" x14ac:dyDescent="0.25">
      <c r="A18" s="111"/>
      <c r="B18" s="37" t="s">
        <v>63</v>
      </c>
      <c r="C18" s="37"/>
      <c r="D18" s="37"/>
      <c r="E18" s="37"/>
      <c r="F18" s="37"/>
      <c r="G18" s="38"/>
      <c r="H18" s="38"/>
      <c r="I18" s="38"/>
      <c r="J18" s="38"/>
      <c r="K18" s="38"/>
      <c r="L18" s="38"/>
      <c r="M18" s="38"/>
      <c r="N18" s="155"/>
      <c r="O18" s="155"/>
      <c r="P18" s="155"/>
    </row>
    <row r="19" spans="1:16" ht="31.5" hidden="1" x14ac:dyDescent="0.25">
      <c r="A19" s="111"/>
      <c r="B19" s="37" t="s">
        <v>108</v>
      </c>
      <c r="C19" s="37"/>
      <c r="D19" s="37"/>
      <c r="E19" s="37"/>
      <c r="F19" s="37"/>
      <c r="G19" s="103"/>
      <c r="H19" s="103"/>
      <c r="I19" s="103"/>
      <c r="J19" s="103"/>
      <c r="K19" s="103"/>
      <c r="L19" s="103"/>
      <c r="M19" s="231"/>
      <c r="N19" s="155"/>
      <c r="O19" s="155"/>
      <c r="P19" s="155"/>
    </row>
    <row r="20" spans="1:16" ht="47.25" hidden="1" x14ac:dyDescent="0.25">
      <c r="A20" s="111"/>
      <c r="B20" s="37" t="s">
        <v>109</v>
      </c>
      <c r="C20" s="37"/>
      <c r="D20" s="37"/>
      <c r="E20" s="37"/>
      <c r="F20" s="37"/>
      <c r="G20" s="103"/>
      <c r="H20" s="103"/>
      <c r="I20" s="103"/>
      <c r="J20" s="103"/>
      <c r="K20" s="103"/>
      <c r="L20" s="103"/>
      <c r="M20" s="231"/>
      <c r="N20" s="155"/>
      <c r="O20" s="155"/>
      <c r="P20" s="155"/>
    </row>
    <row r="21" spans="1:16" ht="24" hidden="1" customHeight="1" x14ac:dyDescent="0.25">
      <c r="A21" s="111"/>
      <c r="B21" s="37" t="s">
        <v>112</v>
      </c>
      <c r="C21" s="37"/>
      <c r="D21" s="37"/>
      <c r="E21" s="37"/>
      <c r="F21" s="37"/>
      <c r="G21" s="103"/>
      <c r="H21" s="103"/>
      <c r="I21" s="103"/>
      <c r="J21" s="103"/>
      <c r="K21" s="103"/>
      <c r="L21" s="103"/>
      <c r="M21" s="231"/>
      <c r="N21" s="155"/>
      <c r="O21" s="155"/>
      <c r="P21" s="155"/>
    </row>
    <row r="22" spans="1:16" ht="66" hidden="1" customHeight="1" x14ac:dyDescent="0.25">
      <c r="A22" s="111"/>
      <c r="B22" s="37" t="s">
        <v>110</v>
      </c>
      <c r="C22" s="37"/>
      <c r="D22" s="37"/>
      <c r="E22" s="37"/>
      <c r="F22" s="37"/>
      <c r="G22" s="103"/>
      <c r="H22" s="103"/>
      <c r="I22" s="103"/>
      <c r="J22" s="103"/>
      <c r="K22" s="103"/>
      <c r="L22" s="103"/>
      <c r="M22" s="231"/>
      <c r="N22" s="155"/>
      <c r="O22" s="155"/>
      <c r="P22" s="155"/>
    </row>
    <row r="23" spans="1:16" ht="47.25" hidden="1" x14ac:dyDescent="0.25">
      <c r="A23" s="111"/>
      <c r="B23" s="37" t="s">
        <v>111</v>
      </c>
      <c r="C23" s="37"/>
      <c r="D23" s="37"/>
      <c r="E23" s="37"/>
      <c r="F23" s="37"/>
      <c r="G23" s="103"/>
      <c r="H23" s="103"/>
      <c r="I23" s="103"/>
      <c r="J23" s="103"/>
      <c r="K23" s="103"/>
      <c r="L23" s="103"/>
      <c r="M23" s="231"/>
      <c r="N23" s="155"/>
      <c r="O23" s="155"/>
      <c r="P23" s="155"/>
    </row>
    <row r="24" spans="1:16" ht="31.5" hidden="1" x14ac:dyDescent="0.25">
      <c r="A24" s="111"/>
      <c r="B24" s="37" t="s">
        <v>51</v>
      </c>
      <c r="C24" s="37"/>
      <c r="D24" s="37"/>
      <c r="E24" s="37"/>
      <c r="F24" s="37"/>
      <c r="G24" s="103"/>
      <c r="H24" s="103"/>
      <c r="I24" s="103"/>
      <c r="J24" s="103"/>
      <c r="K24" s="103"/>
      <c r="L24" s="103"/>
      <c r="M24" s="231"/>
      <c r="N24" s="155"/>
      <c r="O24" s="155"/>
      <c r="P24" s="155"/>
    </row>
    <row r="25" spans="1:16" ht="23.25" hidden="1" customHeight="1" x14ac:dyDescent="0.25">
      <c r="A25" s="111"/>
      <c r="B25" s="37" t="s">
        <v>64</v>
      </c>
      <c r="C25" s="37"/>
      <c r="D25" s="37"/>
      <c r="E25" s="37"/>
      <c r="F25" s="37"/>
      <c r="G25" s="103"/>
      <c r="H25" s="103"/>
      <c r="I25" s="103"/>
      <c r="J25" s="103"/>
      <c r="K25" s="103"/>
      <c r="L25" s="103"/>
      <c r="M25" s="231"/>
      <c r="N25" s="155"/>
      <c r="O25" s="155"/>
      <c r="P25" s="155"/>
    </row>
    <row r="26" spans="1:16" ht="23.25" customHeight="1" x14ac:dyDescent="0.25">
      <c r="A26" s="111" t="s">
        <v>1</v>
      </c>
      <c r="B26" s="418" t="s">
        <v>214</v>
      </c>
      <c r="C26" s="419"/>
      <c r="D26" s="419"/>
      <c r="E26" s="419"/>
      <c r="F26" s="419"/>
      <c r="G26" s="419"/>
      <c r="H26" s="419"/>
      <c r="I26" s="419"/>
      <c r="J26" s="419"/>
      <c r="K26" s="419"/>
      <c r="L26" s="419"/>
      <c r="M26" s="420"/>
      <c r="N26" s="156"/>
      <c r="O26" s="156"/>
      <c r="P26" s="156"/>
    </row>
    <row r="27" spans="1:16" ht="46.5" customHeight="1" x14ac:dyDescent="0.25">
      <c r="A27" s="241" t="s">
        <v>30</v>
      </c>
      <c r="B27" s="185" t="s">
        <v>262</v>
      </c>
      <c r="C27" s="245">
        <v>850</v>
      </c>
      <c r="D27" s="189" t="s">
        <v>204</v>
      </c>
      <c r="E27" s="103">
        <v>1520100000</v>
      </c>
      <c r="F27" s="185"/>
      <c r="G27" s="184"/>
      <c r="H27" s="185"/>
      <c r="I27" s="184"/>
      <c r="J27" s="185"/>
      <c r="K27" s="184"/>
      <c r="L27" s="185"/>
      <c r="M27" s="185"/>
      <c r="N27" s="156"/>
      <c r="O27" s="156"/>
      <c r="P27" s="156"/>
    </row>
    <row r="28" spans="1:16" ht="22.5" customHeight="1" x14ac:dyDescent="0.25">
      <c r="A28" s="111"/>
      <c r="B28" s="160" t="s">
        <v>45</v>
      </c>
      <c r="C28" s="103"/>
      <c r="D28" s="103"/>
      <c r="E28" s="103"/>
      <c r="F28" s="103"/>
      <c r="G28" s="74">
        <f t="shared" ref="G28:L28" si="0">SUM(G29:G32)</f>
        <v>47783.640000000007</v>
      </c>
      <c r="H28" s="74">
        <f t="shared" si="0"/>
        <v>0</v>
      </c>
      <c r="I28" s="74">
        <f t="shared" si="0"/>
        <v>0</v>
      </c>
      <c r="J28" s="74">
        <f t="shared" si="0"/>
        <v>0</v>
      </c>
      <c r="K28" s="74">
        <f t="shared" si="0"/>
        <v>0</v>
      </c>
      <c r="L28" s="74">
        <f t="shared" si="0"/>
        <v>0</v>
      </c>
      <c r="M28" s="74">
        <f>SUM(G28:L28)</f>
        <v>47783.640000000007</v>
      </c>
    </row>
    <row r="29" spans="1:16" ht="24.75" customHeight="1" x14ac:dyDescent="0.25">
      <c r="A29" s="111"/>
      <c r="B29" s="37" t="s">
        <v>168</v>
      </c>
      <c r="C29" s="244"/>
      <c r="D29" s="239"/>
      <c r="E29" s="239"/>
      <c r="F29" s="239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6">
        <f>SUM(G29:L29)</f>
        <v>0</v>
      </c>
    </row>
    <row r="30" spans="1:16" ht="24.75" customHeight="1" x14ac:dyDescent="0.25">
      <c r="A30" s="111"/>
      <c r="B30" s="37" t="s">
        <v>169</v>
      </c>
      <c r="C30" s="244"/>
      <c r="D30" s="239"/>
      <c r="E30" s="239"/>
      <c r="F30" s="239"/>
      <c r="G30" s="38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246">
        <f>SUM(G30:L30)</f>
        <v>0</v>
      </c>
    </row>
    <row r="31" spans="1:16" ht="18.75" customHeight="1" x14ac:dyDescent="0.25">
      <c r="A31" s="240"/>
      <c r="B31" s="157" t="s">
        <v>170</v>
      </c>
      <c r="C31" s="83"/>
      <c r="D31" s="83"/>
      <c r="E31" s="83"/>
      <c r="F31" s="83"/>
      <c r="G31" s="247">
        <f>G37+G43+G49+G55+G61+G67+G73+G79</f>
        <v>47783.640000000007</v>
      </c>
      <c r="H31" s="247">
        <v>0</v>
      </c>
      <c r="I31" s="247">
        <v>0</v>
      </c>
      <c r="J31" s="247">
        <v>0</v>
      </c>
      <c r="K31" s="247">
        <v>0</v>
      </c>
      <c r="L31" s="247">
        <v>0</v>
      </c>
      <c r="M31" s="248">
        <f>SUM(G31:L31)</f>
        <v>47783.640000000007</v>
      </c>
    </row>
    <row r="32" spans="1:16" ht="24" customHeight="1" x14ac:dyDescent="0.25">
      <c r="A32" s="111"/>
      <c r="B32" s="37" t="s">
        <v>171</v>
      </c>
      <c r="C32" s="158"/>
      <c r="D32" s="158"/>
      <c r="E32" s="158"/>
      <c r="F32" s="158"/>
      <c r="G32" s="249">
        <v>0</v>
      </c>
      <c r="H32" s="249">
        <v>0</v>
      </c>
      <c r="I32" s="249">
        <v>0</v>
      </c>
      <c r="J32" s="249">
        <v>0</v>
      </c>
      <c r="K32" s="249">
        <v>0</v>
      </c>
      <c r="L32" s="249">
        <v>0</v>
      </c>
      <c r="M32" s="250">
        <f>SUM(G32:L32)</f>
        <v>0</v>
      </c>
    </row>
    <row r="33" spans="1:13" ht="33" customHeight="1" x14ac:dyDescent="0.25">
      <c r="A33" s="231" t="s">
        <v>46</v>
      </c>
      <c r="B33" s="182" t="s">
        <v>216</v>
      </c>
      <c r="C33" s="85">
        <v>850</v>
      </c>
      <c r="D33" s="183" t="s">
        <v>204</v>
      </c>
      <c r="E33" s="85" t="s">
        <v>247</v>
      </c>
      <c r="F33" s="183">
        <v>400</v>
      </c>
      <c r="G33" s="191"/>
      <c r="H33" s="231"/>
      <c r="I33" s="191"/>
      <c r="J33" s="231"/>
      <c r="K33" s="191"/>
      <c r="L33" s="231"/>
      <c r="M33" s="231"/>
    </row>
    <row r="34" spans="1:13" ht="22.5" customHeight="1" x14ac:dyDescent="0.25">
      <c r="A34" s="243"/>
      <c r="B34" s="160" t="s">
        <v>45</v>
      </c>
      <c r="C34" s="103"/>
      <c r="D34" s="103"/>
      <c r="E34" s="103"/>
      <c r="F34" s="103"/>
      <c r="G34" s="74">
        <f t="shared" ref="G34:L34" si="1">SUM(G35:G38)</f>
        <v>7324.71</v>
      </c>
      <c r="H34" s="74">
        <f t="shared" si="1"/>
        <v>0</v>
      </c>
      <c r="I34" s="74">
        <f t="shared" si="1"/>
        <v>0</v>
      </c>
      <c r="J34" s="74">
        <f t="shared" si="1"/>
        <v>0</v>
      </c>
      <c r="K34" s="74">
        <f t="shared" si="1"/>
        <v>0</v>
      </c>
      <c r="L34" s="74">
        <f t="shared" si="1"/>
        <v>0</v>
      </c>
      <c r="M34" s="74">
        <f>SUM(G34:L34)</f>
        <v>7324.71</v>
      </c>
    </row>
    <row r="35" spans="1:13" ht="24.75" customHeight="1" x14ac:dyDescent="0.25">
      <c r="A35" s="231"/>
      <c r="B35" s="37" t="s">
        <v>168</v>
      </c>
      <c r="C35" s="244"/>
      <c r="D35" s="239"/>
      <c r="E35" s="239"/>
      <c r="F35" s="239"/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6">
        <f>SUM(G35:L35)</f>
        <v>0</v>
      </c>
    </row>
    <row r="36" spans="1:13" ht="21.75" customHeight="1" x14ac:dyDescent="0.25">
      <c r="A36" s="243"/>
      <c r="B36" s="37" t="s">
        <v>169</v>
      </c>
      <c r="C36" s="244"/>
      <c r="D36" s="239"/>
      <c r="E36" s="239"/>
      <c r="F36" s="239"/>
      <c r="G36" s="38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246">
        <f>SUM(G36:L36)</f>
        <v>0</v>
      </c>
    </row>
    <row r="37" spans="1:13" ht="24.75" customHeight="1" x14ac:dyDescent="0.25">
      <c r="A37" s="231"/>
      <c r="B37" s="157" t="s">
        <v>170</v>
      </c>
      <c r="C37" s="83"/>
      <c r="D37" s="83"/>
      <c r="E37" s="83"/>
      <c r="F37" s="83"/>
      <c r="G37" s="247">
        <v>7324.71</v>
      </c>
      <c r="H37" s="247">
        <v>0</v>
      </c>
      <c r="I37" s="247">
        <v>0</v>
      </c>
      <c r="J37" s="247">
        <v>0</v>
      </c>
      <c r="K37" s="247">
        <v>0</v>
      </c>
      <c r="L37" s="247">
        <v>0</v>
      </c>
      <c r="M37" s="248">
        <f>SUM(G37:L37)</f>
        <v>7324.71</v>
      </c>
    </row>
    <row r="38" spans="1:13" ht="24" customHeight="1" x14ac:dyDescent="0.25">
      <c r="A38" s="231"/>
      <c r="B38" s="37" t="s">
        <v>171</v>
      </c>
      <c r="C38" s="158"/>
      <c r="D38" s="158"/>
      <c r="E38" s="158"/>
      <c r="F38" s="158"/>
      <c r="G38" s="249">
        <v>0</v>
      </c>
      <c r="H38" s="249">
        <v>0</v>
      </c>
      <c r="I38" s="249">
        <v>0</v>
      </c>
      <c r="J38" s="249">
        <v>0</v>
      </c>
      <c r="K38" s="249">
        <v>0</v>
      </c>
      <c r="L38" s="249">
        <v>0</v>
      </c>
      <c r="M38" s="250">
        <f>SUM(G38:L38)</f>
        <v>0</v>
      </c>
    </row>
    <row r="39" spans="1:13" ht="20.25" customHeight="1" x14ac:dyDescent="0.25">
      <c r="A39" s="231" t="s">
        <v>48</v>
      </c>
      <c r="B39" s="182" t="s">
        <v>217</v>
      </c>
      <c r="C39" s="85">
        <v>850</v>
      </c>
      <c r="D39" s="183" t="s">
        <v>204</v>
      </c>
      <c r="E39" s="85" t="s">
        <v>248</v>
      </c>
      <c r="F39" s="183">
        <v>200</v>
      </c>
      <c r="G39" s="191"/>
      <c r="H39" s="231"/>
      <c r="I39" s="191"/>
      <c r="J39" s="231"/>
      <c r="K39" s="191"/>
      <c r="L39" s="231"/>
      <c r="M39" s="231"/>
    </row>
    <row r="40" spans="1:13" ht="15.75" x14ac:dyDescent="0.25">
      <c r="A40" s="243"/>
      <c r="B40" s="160" t="s">
        <v>45</v>
      </c>
      <c r="C40" s="103"/>
      <c r="D40" s="103"/>
      <c r="E40" s="103"/>
      <c r="F40" s="103"/>
      <c r="G40" s="74">
        <f t="shared" ref="G40:L40" si="2">SUM(G41:G44)</f>
        <v>5044.8599999999997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  <c r="M40" s="74">
        <f>SUM(G40:L40)</f>
        <v>5044.8599999999997</v>
      </c>
    </row>
    <row r="41" spans="1:13" ht="15.75" x14ac:dyDescent="0.25">
      <c r="A41" s="231"/>
      <c r="B41" s="37" t="s">
        <v>168</v>
      </c>
      <c r="C41" s="244"/>
      <c r="D41" s="239"/>
      <c r="E41" s="239"/>
      <c r="F41" s="239"/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6">
        <f>SUM(G41:L41)</f>
        <v>0</v>
      </c>
    </row>
    <row r="42" spans="1:13" ht="15.75" x14ac:dyDescent="0.25">
      <c r="A42" s="243"/>
      <c r="B42" s="37" t="s">
        <v>169</v>
      </c>
      <c r="C42" s="244"/>
      <c r="D42" s="239"/>
      <c r="E42" s="239"/>
      <c r="F42" s="239"/>
      <c r="G42" s="38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246">
        <f>SUM(G42:L42)</f>
        <v>0</v>
      </c>
    </row>
    <row r="43" spans="1:13" ht="15.75" x14ac:dyDescent="0.25">
      <c r="A43" s="231"/>
      <c r="B43" s="157" t="s">
        <v>170</v>
      </c>
      <c r="C43" s="83"/>
      <c r="D43" s="83"/>
      <c r="E43" s="83"/>
      <c r="F43" s="83"/>
      <c r="G43" s="247">
        <v>5044.8599999999997</v>
      </c>
      <c r="H43" s="247">
        <v>0</v>
      </c>
      <c r="I43" s="247">
        <v>0</v>
      </c>
      <c r="J43" s="247">
        <v>0</v>
      </c>
      <c r="K43" s="247">
        <v>0</v>
      </c>
      <c r="L43" s="247">
        <v>0</v>
      </c>
      <c r="M43" s="248">
        <f>SUM(G43:L43)</f>
        <v>5044.8599999999997</v>
      </c>
    </row>
    <row r="44" spans="1:13" ht="15.75" x14ac:dyDescent="0.25">
      <c r="A44" s="231"/>
      <c r="B44" s="37" t="s">
        <v>171</v>
      </c>
      <c r="C44" s="158"/>
      <c r="D44" s="158"/>
      <c r="E44" s="158"/>
      <c r="F44" s="158"/>
      <c r="G44" s="249">
        <v>0</v>
      </c>
      <c r="H44" s="249">
        <v>0</v>
      </c>
      <c r="I44" s="249">
        <v>0</v>
      </c>
      <c r="J44" s="249">
        <v>0</v>
      </c>
      <c r="K44" s="249">
        <v>0</v>
      </c>
      <c r="L44" s="249">
        <v>0</v>
      </c>
      <c r="M44" s="250">
        <f>SUM(G44:L44)</f>
        <v>0</v>
      </c>
    </row>
    <row r="45" spans="1:13" ht="30" customHeight="1" x14ac:dyDescent="0.25">
      <c r="A45" s="231" t="s">
        <v>50</v>
      </c>
      <c r="B45" s="182" t="s">
        <v>218</v>
      </c>
      <c r="C45" s="85">
        <v>850</v>
      </c>
      <c r="D45" s="183" t="s">
        <v>204</v>
      </c>
      <c r="E45" s="85" t="s">
        <v>249</v>
      </c>
      <c r="F45" s="183">
        <v>400</v>
      </c>
      <c r="G45" s="191"/>
      <c r="H45" s="231"/>
      <c r="I45" s="191"/>
      <c r="J45" s="231"/>
      <c r="K45" s="191"/>
      <c r="L45" s="231"/>
      <c r="M45" s="231"/>
    </row>
    <row r="46" spans="1:13" ht="15.75" x14ac:dyDescent="0.25">
      <c r="A46" s="243"/>
      <c r="B46" s="160" t="s">
        <v>45</v>
      </c>
      <c r="C46" s="103"/>
      <c r="D46" s="103"/>
      <c r="E46" s="103"/>
      <c r="F46" s="103"/>
      <c r="G46" s="74">
        <f t="shared" ref="G46:L46" si="3">SUM(G47:G50)</f>
        <v>8849.76</v>
      </c>
      <c r="H46" s="74">
        <f t="shared" si="3"/>
        <v>0</v>
      </c>
      <c r="I46" s="74">
        <f t="shared" si="3"/>
        <v>0</v>
      </c>
      <c r="J46" s="74">
        <f t="shared" si="3"/>
        <v>0</v>
      </c>
      <c r="K46" s="74">
        <f t="shared" si="3"/>
        <v>0</v>
      </c>
      <c r="L46" s="74">
        <f t="shared" si="3"/>
        <v>0</v>
      </c>
      <c r="M46" s="74">
        <f>SUM(G46:L46)</f>
        <v>8849.76</v>
      </c>
    </row>
    <row r="47" spans="1:13" ht="15.75" x14ac:dyDescent="0.25">
      <c r="A47" s="231"/>
      <c r="B47" s="37" t="s">
        <v>168</v>
      </c>
      <c r="C47" s="244"/>
      <c r="D47" s="239"/>
      <c r="E47" s="239"/>
      <c r="F47" s="239"/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6">
        <f>SUM(G47:L47)</f>
        <v>0</v>
      </c>
    </row>
    <row r="48" spans="1:13" ht="15.75" x14ac:dyDescent="0.25">
      <c r="A48" s="243"/>
      <c r="B48" s="37" t="s">
        <v>169</v>
      </c>
      <c r="C48" s="244"/>
      <c r="D48" s="239"/>
      <c r="E48" s="239"/>
      <c r="F48" s="239"/>
      <c r="G48" s="38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246">
        <f>SUM(G48:L48)</f>
        <v>0</v>
      </c>
    </row>
    <row r="49" spans="1:13" ht="15.75" x14ac:dyDescent="0.25">
      <c r="A49" s="231"/>
      <c r="B49" s="157" t="s">
        <v>170</v>
      </c>
      <c r="C49" s="83"/>
      <c r="D49" s="83"/>
      <c r="E49" s="83"/>
      <c r="F49" s="83"/>
      <c r="G49" s="247">
        <v>8849.76</v>
      </c>
      <c r="H49" s="247">
        <v>0</v>
      </c>
      <c r="I49" s="247">
        <v>0</v>
      </c>
      <c r="J49" s="247">
        <v>0</v>
      </c>
      <c r="K49" s="247">
        <v>0</v>
      </c>
      <c r="L49" s="247">
        <v>0</v>
      </c>
      <c r="M49" s="248">
        <f>SUM(G49:L49)</f>
        <v>8849.76</v>
      </c>
    </row>
    <row r="50" spans="1:13" ht="15.75" x14ac:dyDescent="0.25">
      <c r="A50" s="231"/>
      <c r="B50" s="37" t="s">
        <v>171</v>
      </c>
      <c r="C50" s="158"/>
      <c r="D50" s="158"/>
      <c r="E50" s="158"/>
      <c r="F50" s="158"/>
      <c r="G50" s="249">
        <v>0</v>
      </c>
      <c r="H50" s="249">
        <v>0</v>
      </c>
      <c r="I50" s="249">
        <v>0</v>
      </c>
      <c r="J50" s="249">
        <v>0</v>
      </c>
      <c r="K50" s="249">
        <v>0</v>
      </c>
      <c r="L50" s="249">
        <v>0</v>
      </c>
      <c r="M50" s="250">
        <f>SUM(G50:L50)</f>
        <v>0</v>
      </c>
    </row>
    <row r="51" spans="1:13" ht="31.5" x14ac:dyDescent="0.25">
      <c r="A51" s="231" t="s">
        <v>52</v>
      </c>
      <c r="B51" s="182" t="s">
        <v>219</v>
      </c>
      <c r="C51" s="85">
        <v>850</v>
      </c>
      <c r="D51" s="183" t="s">
        <v>204</v>
      </c>
      <c r="E51" s="85" t="s">
        <v>250</v>
      </c>
      <c r="F51" s="183">
        <v>200</v>
      </c>
      <c r="G51" s="191"/>
      <c r="H51" s="231"/>
      <c r="I51" s="191"/>
      <c r="J51" s="231"/>
      <c r="K51" s="191"/>
      <c r="L51" s="231"/>
      <c r="M51" s="231"/>
    </row>
    <row r="52" spans="1:13" ht="15.75" x14ac:dyDescent="0.25">
      <c r="A52" s="243"/>
      <c r="B52" s="160" t="s">
        <v>45</v>
      </c>
      <c r="C52" s="103"/>
      <c r="D52" s="103"/>
      <c r="E52" s="103"/>
      <c r="F52" s="103"/>
      <c r="G52" s="74">
        <f t="shared" ref="G52:L52" si="4">SUM(G53:G56)</f>
        <v>3010.14</v>
      </c>
      <c r="H52" s="74">
        <f t="shared" si="4"/>
        <v>0</v>
      </c>
      <c r="I52" s="74">
        <f t="shared" si="4"/>
        <v>0</v>
      </c>
      <c r="J52" s="74">
        <f t="shared" si="4"/>
        <v>0</v>
      </c>
      <c r="K52" s="74">
        <f t="shared" si="4"/>
        <v>0</v>
      </c>
      <c r="L52" s="74">
        <f t="shared" si="4"/>
        <v>0</v>
      </c>
      <c r="M52" s="74">
        <f>SUM(G52:L52)</f>
        <v>3010.14</v>
      </c>
    </row>
    <row r="53" spans="1:13" ht="15.75" x14ac:dyDescent="0.25">
      <c r="A53" s="231"/>
      <c r="B53" s="37" t="s">
        <v>168</v>
      </c>
      <c r="C53" s="244"/>
      <c r="D53" s="239"/>
      <c r="E53" s="239"/>
      <c r="F53" s="239"/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6">
        <f>SUM(G53:L53)</f>
        <v>0</v>
      </c>
    </row>
    <row r="54" spans="1:13" ht="15.75" x14ac:dyDescent="0.25">
      <c r="A54" s="243"/>
      <c r="B54" s="37" t="s">
        <v>169</v>
      </c>
      <c r="C54" s="244"/>
      <c r="D54" s="239"/>
      <c r="E54" s="239"/>
      <c r="F54" s="239"/>
      <c r="G54" s="38"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246">
        <f>SUM(G54:L54)</f>
        <v>0</v>
      </c>
    </row>
    <row r="55" spans="1:13" ht="15.75" x14ac:dyDescent="0.25">
      <c r="A55" s="231"/>
      <c r="B55" s="157" t="s">
        <v>170</v>
      </c>
      <c r="C55" s="83"/>
      <c r="D55" s="83"/>
      <c r="E55" s="83"/>
      <c r="F55" s="83"/>
      <c r="G55" s="247">
        <v>3010.14</v>
      </c>
      <c r="H55" s="247">
        <v>0</v>
      </c>
      <c r="I55" s="247">
        <v>0</v>
      </c>
      <c r="J55" s="247">
        <v>0</v>
      </c>
      <c r="K55" s="247">
        <v>0</v>
      </c>
      <c r="L55" s="247">
        <v>0</v>
      </c>
      <c r="M55" s="248">
        <f>SUM(G55:L55)</f>
        <v>3010.14</v>
      </c>
    </row>
    <row r="56" spans="1:13" ht="15.75" x14ac:dyDescent="0.25">
      <c r="A56" s="231"/>
      <c r="B56" s="37" t="s">
        <v>171</v>
      </c>
      <c r="C56" s="158"/>
      <c r="D56" s="158"/>
      <c r="E56" s="158"/>
      <c r="F56" s="158"/>
      <c r="G56" s="249">
        <v>0</v>
      </c>
      <c r="H56" s="249">
        <v>0</v>
      </c>
      <c r="I56" s="249">
        <v>0</v>
      </c>
      <c r="J56" s="249">
        <v>0</v>
      </c>
      <c r="K56" s="249">
        <v>0</v>
      </c>
      <c r="L56" s="249">
        <v>0</v>
      </c>
      <c r="M56" s="250">
        <f>SUM(G56:L56)</f>
        <v>0</v>
      </c>
    </row>
    <row r="57" spans="1:13" ht="47.25" x14ac:dyDescent="0.25">
      <c r="A57" s="231" t="s">
        <v>54</v>
      </c>
      <c r="B57" s="182" t="s">
        <v>220</v>
      </c>
      <c r="C57" s="85">
        <v>850</v>
      </c>
      <c r="D57" s="183" t="s">
        <v>204</v>
      </c>
      <c r="E57" s="85" t="s">
        <v>251</v>
      </c>
      <c r="F57" s="183">
        <v>200</v>
      </c>
      <c r="G57" s="191"/>
      <c r="H57" s="231"/>
      <c r="I57" s="191"/>
      <c r="J57" s="231"/>
      <c r="K57" s="191"/>
      <c r="L57" s="231"/>
      <c r="M57" s="231"/>
    </row>
    <row r="58" spans="1:13" ht="15.75" x14ac:dyDescent="0.25">
      <c r="A58" s="243"/>
      <c r="B58" s="160" t="s">
        <v>45</v>
      </c>
      <c r="C58" s="103"/>
      <c r="D58" s="103"/>
      <c r="E58" s="103"/>
      <c r="F58" s="103"/>
      <c r="G58" s="74">
        <f t="shared" ref="G58:L58" si="5">SUM(G59:G62)</f>
        <v>8695.75</v>
      </c>
      <c r="H58" s="74">
        <f t="shared" si="5"/>
        <v>0</v>
      </c>
      <c r="I58" s="74">
        <f t="shared" si="5"/>
        <v>0</v>
      </c>
      <c r="J58" s="74">
        <f t="shared" si="5"/>
        <v>0</v>
      </c>
      <c r="K58" s="74">
        <f t="shared" si="5"/>
        <v>0</v>
      </c>
      <c r="L58" s="74">
        <f t="shared" si="5"/>
        <v>0</v>
      </c>
      <c r="M58" s="74">
        <f>SUM(G58:L58)</f>
        <v>8695.75</v>
      </c>
    </row>
    <row r="59" spans="1:13" ht="15.75" x14ac:dyDescent="0.25">
      <c r="A59" s="231"/>
      <c r="B59" s="37" t="s">
        <v>168</v>
      </c>
      <c r="C59" s="244"/>
      <c r="D59" s="239"/>
      <c r="E59" s="239"/>
      <c r="F59" s="239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6">
        <f>SUM(G59:L59)</f>
        <v>0</v>
      </c>
    </row>
    <row r="60" spans="1:13" ht="15.75" x14ac:dyDescent="0.25">
      <c r="A60" s="243"/>
      <c r="B60" s="37" t="s">
        <v>169</v>
      </c>
      <c r="C60" s="244"/>
      <c r="D60" s="239"/>
      <c r="E60" s="239"/>
      <c r="F60" s="239"/>
      <c r="G60" s="38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246">
        <f>SUM(G60:L60)</f>
        <v>0</v>
      </c>
    </row>
    <row r="61" spans="1:13" ht="15.75" x14ac:dyDescent="0.25">
      <c r="A61" s="231"/>
      <c r="B61" s="157" t="s">
        <v>170</v>
      </c>
      <c r="C61" s="83"/>
      <c r="D61" s="83"/>
      <c r="E61" s="83"/>
      <c r="F61" s="83"/>
      <c r="G61" s="247">
        <v>8695.75</v>
      </c>
      <c r="H61" s="247">
        <v>0</v>
      </c>
      <c r="I61" s="247">
        <v>0</v>
      </c>
      <c r="J61" s="247">
        <v>0</v>
      </c>
      <c r="K61" s="247">
        <v>0</v>
      </c>
      <c r="L61" s="247">
        <v>0</v>
      </c>
      <c r="M61" s="248">
        <f>SUM(G61:L61)</f>
        <v>8695.75</v>
      </c>
    </row>
    <row r="62" spans="1:13" ht="15.75" x14ac:dyDescent="0.25">
      <c r="A62" s="231"/>
      <c r="B62" s="37" t="s">
        <v>171</v>
      </c>
      <c r="C62" s="158"/>
      <c r="D62" s="158"/>
      <c r="E62" s="158"/>
      <c r="F62" s="158"/>
      <c r="G62" s="249">
        <v>0</v>
      </c>
      <c r="H62" s="249">
        <v>0</v>
      </c>
      <c r="I62" s="249">
        <v>0</v>
      </c>
      <c r="J62" s="249">
        <v>0</v>
      </c>
      <c r="K62" s="249">
        <v>0</v>
      </c>
      <c r="L62" s="249">
        <v>0</v>
      </c>
      <c r="M62" s="250">
        <f>SUM(G62:L62)</f>
        <v>0</v>
      </c>
    </row>
    <row r="63" spans="1:13" ht="47.25" x14ac:dyDescent="0.25">
      <c r="A63" s="231" t="s">
        <v>183</v>
      </c>
      <c r="B63" s="182" t="s">
        <v>221</v>
      </c>
      <c r="C63" s="85">
        <v>850</v>
      </c>
      <c r="D63" s="183" t="s">
        <v>204</v>
      </c>
      <c r="E63" s="85" t="s">
        <v>252</v>
      </c>
      <c r="F63" s="183">
        <v>200</v>
      </c>
      <c r="G63" s="191"/>
      <c r="H63" s="231"/>
      <c r="I63" s="191"/>
      <c r="J63" s="231"/>
      <c r="K63" s="191"/>
      <c r="L63" s="231"/>
      <c r="M63" s="231"/>
    </row>
    <row r="64" spans="1:13" ht="15.75" x14ac:dyDescent="0.25">
      <c r="A64" s="243"/>
      <c r="B64" s="160" t="s">
        <v>45</v>
      </c>
      <c r="C64" s="103"/>
      <c r="D64" s="103"/>
      <c r="E64" s="103"/>
      <c r="F64" s="103"/>
      <c r="G64" s="74">
        <f t="shared" ref="G64:L64" si="6">SUM(G65:G68)</f>
        <v>4898.79</v>
      </c>
      <c r="H64" s="74">
        <f t="shared" si="6"/>
        <v>0</v>
      </c>
      <c r="I64" s="74">
        <f t="shared" si="6"/>
        <v>0</v>
      </c>
      <c r="J64" s="74">
        <f t="shared" si="6"/>
        <v>0</v>
      </c>
      <c r="K64" s="74">
        <f t="shared" si="6"/>
        <v>0</v>
      </c>
      <c r="L64" s="74">
        <f t="shared" si="6"/>
        <v>0</v>
      </c>
      <c r="M64" s="74">
        <f>SUM(G64:L64)</f>
        <v>4898.79</v>
      </c>
    </row>
    <row r="65" spans="1:13" ht="15.75" x14ac:dyDescent="0.25">
      <c r="A65" s="231"/>
      <c r="B65" s="37" t="s">
        <v>168</v>
      </c>
      <c r="C65" s="244"/>
      <c r="D65" s="239"/>
      <c r="E65" s="239"/>
      <c r="F65" s="239"/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6">
        <f>SUM(G65:L65)</f>
        <v>0</v>
      </c>
    </row>
    <row r="66" spans="1:13" ht="15.75" x14ac:dyDescent="0.25">
      <c r="A66" s="243"/>
      <c r="B66" s="37" t="s">
        <v>169</v>
      </c>
      <c r="C66" s="244"/>
      <c r="D66" s="239"/>
      <c r="E66" s="239"/>
      <c r="F66" s="239"/>
      <c r="G66" s="38">
        <v>0</v>
      </c>
      <c r="H66" s="69">
        <v>0</v>
      </c>
      <c r="I66" s="69">
        <v>0</v>
      </c>
      <c r="J66" s="69">
        <v>0</v>
      </c>
      <c r="K66" s="69">
        <v>0</v>
      </c>
      <c r="L66" s="69">
        <v>0</v>
      </c>
      <c r="M66" s="246">
        <f>SUM(G66:L66)</f>
        <v>0</v>
      </c>
    </row>
    <row r="67" spans="1:13" ht="15.75" x14ac:dyDescent="0.25">
      <c r="A67" s="231"/>
      <c r="B67" s="157" t="s">
        <v>170</v>
      </c>
      <c r="C67" s="83"/>
      <c r="D67" s="83"/>
      <c r="E67" s="83"/>
      <c r="F67" s="83"/>
      <c r="G67" s="247">
        <v>4898.79</v>
      </c>
      <c r="H67" s="247">
        <v>0</v>
      </c>
      <c r="I67" s="247">
        <v>0</v>
      </c>
      <c r="J67" s="247">
        <v>0</v>
      </c>
      <c r="K67" s="247">
        <v>0</v>
      </c>
      <c r="L67" s="247">
        <v>0</v>
      </c>
      <c r="M67" s="248">
        <f>SUM(G67:L67)</f>
        <v>4898.79</v>
      </c>
    </row>
    <row r="68" spans="1:13" ht="15.75" x14ac:dyDescent="0.25">
      <c r="A68" s="231"/>
      <c r="B68" s="37" t="s">
        <v>171</v>
      </c>
      <c r="C68" s="158"/>
      <c r="D68" s="158"/>
      <c r="E68" s="158"/>
      <c r="F68" s="158"/>
      <c r="G68" s="249">
        <v>0</v>
      </c>
      <c r="H68" s="249">
        <v>0</v>
      </c>
      <c r="I68" s="249">
        <v>0</v>
      </c>
      <c r="J68" s="249">
        <v>0</v>
      </c>
      <c r="K68" s="249">
        <v>0</v>
      </c>
      <c r="L68" s="249">
        <v>0</v>
      </c>
      <c r="M68" s="250">
        <f>SUM(G68:L68)</f>
        <v>0</v>
      </c>
    </row>
    <row r="69" spans="1:13" ht="33" customHeight="1" x14ac:dyDescent="0.25">
      <c r="A69" s="231" t="s">
        <v>186</v>
      </c>
      <c r="B69" s="182" t="s">
        <v>223</v>
      </c>
      <c r="C69" s="85">
        <v>850</v>
      </c>
      <c r="D69" s="183" t="s">
        <v>204</v>
      </c>
      <c r="E69" s="85" t="s">
        <v>253</v>
      </c>
      <c r="F69" s="183">
        <v>200</v>
      </c>
      <c r="G69" s="191"/>
      <c r="H69" s="231"/>
      <c r="I69" s="191"/>
      <c r="J69" s="231"/>
      <c r="K69" s="191"/>
      <c r="L69" s="231"/>
      <c r="M69" s="231"/>
    </row>
    <row r="70" spans="1:13" ht="15.75" x14ac:dyDescent="0.25">
      <c r="A70" s="243"/>
      <c r="B70" s="160" t="s">
        <v>45</v>
      </c>
      <c r="C70" s="103"/>
      <c r="D70" s="103"/>
      <c r="E70" s="103"/>
      <c r="F70" s="103"/>
      <c r="G70" s="74">
        <f t="shared" ref="G70:L70" si="7">SUM(G71:G74)</f>
        <v>3743.69</v>
      </c>
      <c r="H70" s="74">
        <f t="shared" si="7"/>
        <v>0</v>
      </c>
      <c r="I70" s="74">
        <f t="shared" si="7"/>
        <v>0</v>
      </c>
      <c r="J70" s="74">
        <f t="shared" si="7"/>
        <v>0</v>
      </c>
      <c r="K70" s="74">
        <f t="shared" si="7"/>
        <v>0</v>
      </c>
      <c r="L70" s="74">
        <f t="shared" si="7"/>
        <v>0</v>
      </c>
      <c r="M70" s="74">
        <f>SUM(G70:L70)</f>
        <v>3743.69</v>
      </c>
    </row>
    <row r="71" spans="1:13" ht="15.75" x14ac:dyDescent="0.25">
      <c r="A71" s="231"/>
      <c r="B71" s="37" t="s">
        <v>168</v>
      </c>
      <c r="C71" s="244"/>
      <c r="D71" s="239"/>
      <c r="E71" s="239"/>
      <c r="F71" s="239"/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6">
        <f>SUM(G71:L71)</f>
        <v>0</v>
      </c>
    </row>
    <row r="72" spans="1:13" ht="15.75" x14ac:dyDescent="0.25">
      <c r="A72" s="243"/>
      <c r="B72" s="37" t="s">
        <v>169</v>
      </c>
      <c r="C72" s="244"/>
      <c r="D72" s="239"/>
      <c r="E72" s="239"/>
      <c r="F72" s="239"/>
      <c r="G72" s="38">
        <v>0</v>
      </c>
      <c r="H72" s="69">
        <v>0</v>
      </c>
      <c r="I72" s="69">
        <v>0</v>
      </c>
      <c r="J72" s="69">
        <v>0</v>
      </c>
      <c r="K72" s="69">
        <v>0</v>
      </c>
      <c r="L72" s="69">
        <v>0</v>
      </c>
      <c r="M72" s="246">
        <f>SUM(G72:L72)</f>
        <v>0</v>
      </c>
    </row>
    <row r="73" spans="1:13" ht="15.75" x14ac:dyDescent="0.25">
      <c r="A73" s="231"/>
      <c r="B73" s="157" t="s">
        <v>170</v>
      </c>
      <c r="C73" s="83"/>
      <c r="D73" s="83"/>
      <c r="E73" s="83"/>
      <c r="F73" s="83"/>
      <c r="G73" s="247">
        <v>3743.69</v>
      </c>
      <c r="H73" s="247">
        <v>0</v>
      </c>
      <c r="I73" s="247">
        <v>0</v>
      </c>
      <c r="J73" s="247">
        <v>0</v>
      </c>
      <c r="K73" s="247">
        <v>0</v>
      </c>
      <c r="L73" s="247">
        <v>0</v>
      </c>
      <c r="M73" s="248">
        <f>SUM(G73:L73)</f>
        <v>3743.69</v>
      </c>
    </row>
    <row r="74" spans="1:13" ht="15.75" x14ac:dyDescent="0.25">
      <c r="A74" s="231"/>
      <c r="B74" s="37" t="s">
        <v>171</v>
      </c>
      <c r="C74" s="158"/>
      <c r="D74" s="158"/>
      <c r="E74" s="158"/>
      <c r="F74" s="158"/>
      <c r="G74" s="249">
        <v>0</v>
      </c>
      <c r="H74" s="249">
        <v>0</v>
      </c>
      <c r="I74" s="249">
        <v>0</v>
      </c>
      <c r="J74" s="249">
        <v>0</v>
      </c>
      <c r="K74" s="249">
        <v>0</v>
      </c>
      <c r="L74" s="249">
        <v>0</v>
      </c>
      <c r="M74" s="250">
        <f>SUM(G74:L74)</f>
        <v>0</v>
      </c>
    </row>
    <row r="75" spans="1:13" ht="31.5" x14ac:dyDescent="0.25">
      <c r="A75" s="231" t="s">
        <v>205</v>
      </c>
      <c r="B75" s="182" t="s">
        <v>222</v>
      </c>
      <c r="C75" s="85">
        <v>850</v>
      </c>
      <c r="D75" s="183" t="s">
        <v>204</v>
      </c>
      <c r="E75" s="85" t="s">
        <v>254</v>
      </c>
      <c r="F75" s="183">
        <v>200</v>
      </c>
      <c r="G75" s="191"/>
      <c r="H75" s="231"/>
      <c r="I75" s="191"/>
      <c r="J75" s="231"/>
      <c r="K75" s="191"/>
      <c r="L75" s="231"/>
      <c r="M75" s="231"/>
    </row>
    <row r="76" spans="1:13" ht="15.75" x14ac:dyDescent="0.25">
      <c r="A76" s="243"/>
      <c r="B76" s="160" t="s">
        <v>45</v>
      </c>
      <c r="C76" s="103"/>
      <c r="D76" s="103"/>
      <c r="E76" s="103"/>
      <c r="F76" s="103"/>
      <c r="G76" s="74">
        <f t="shared" ref="G76:L76" si="8">SUM(G77:G80)</f>
        <v>6215.94</v>
      </c>
      <c r="H76" s="74">
        <f t="shared" si="8"/>
        <v>0</v>
      </c>
      <c r="I76" s="74">
        <f t="shared" si="8"/>
        <v>0</v>
      </c>
      <c r="J76" s="74">
        <f t="shared" si="8"/>
        <v>0</v>
      </c>
      <c r="K76" s="74">
        <f t="shared" si="8"/>
        <v>0</v>
      </c>
      <c r="L76" s="74">
        <f t="shared" si="8"/>
        <v>0</v>
      </c>
      <c r="M76" s="74">
        <f>SUM(G76:L76)</f>
        <v>6215.94</v>
      </c>
    </row>
    <row r="77" spans="1:13" ht="15.75" x14ac:dyDescent="0.25">
      <c r="A77" s="231"/>
      <c r="B77" s="37" t="s">
        <v>168</v>
      </c>
      <c r="C77" s="244"/>
      <c r="D77" s="239"/>
      <c r="E77" s="239"/>
      <c r="F77" s="239"/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6">
        <f>SUM(G77:L77)</f>
        <v>0</v>
      </c>
    </row>
    <row r="78" spans="1:13" ht="15.75" x14ac:dyDescent="0.25">
      <c r="A78" s="243"/>
      <c r="B78" s="37" t="s">
        <v>169</v>
      </c>
      <c r="C78" s="244"/>
      <c r="D78" s="239"/>
      <c r="E78" s="239"/>
      <c r="F78" s="239"/>
      <c r="G78" s="38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246">
        <f>SUM(G78:L78)</f>
        <v>0</v>
      </c>
    </row>
    <row r="79" spans="1:13" ht="15.75" x14ac:dyDescent="0.25">
      <c r="A79" s="231"/>
      <c r="B79" s="157" t="s">
        <v>170</v>
      </c>
      <c r="C79" s="83"/>
      <c r="D79" s="83"/>
      <c r="E79" s="83"/>
      <c r="F79" s="83"/>
      <c r="G79" s="247">
        <v>6215.94</v>
      </c>
      <c r="H79" s="247">
        <v>0</v>
      </c>
      <c r="I79" s="247">
        <v>0</v>
      </c>
      <c r="J79" s="247">
        <v>0</v>
      </c>
      <c r="K79" s="247">
        <v>0</v>
      </c>
      <c r="L79" s="247">
        <v>0</v>
      </c>
      <c r="M79" s="248">
        <f>SUM(G79:L79)</f>
        <v>6215.94</v>
      </c>
    </row>
    <row r="80" spans="1:13" ht="15.75" x14ac:dyDescent="0.25">
      <c r="A80" s="231"/>
      <c r="B80" s="37" t="s">
        <v>171</v>
      </c>
      <c r="C80" s="158"/>
      <c r="D80" s="158"/>
      <c r="E80" s="158"/>
      <c r="F80" s="158"/>
      <c r="G80" s="249">
        <v>0</v>
      </c>
      <c r="H80" s="249">
        <v>0</v>
      </c>
      <c r="I80" s="249">
        <v>0</v>
      </c>
      <c r="J80" s="249">
        <v>0</v>
      </c>
      <c r="K80" s="249">
        <v>0</v>
      </c>
      <c r="L80" s="249">
        <v>0</v>
      </c>
      <c r="M80" s="250">
        <f>SUM(G80:L80)</f>
        <v>0</v>
      </c>
    </row>
    <row r="81" spans="1:13" ht="15.75" x14ac:dyDescent="0.2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</row>
    <row r="82" spans="1:13" ht="15.75" x14ac:dyDescent="0.25">
      <c r="A82" s="29"/>
      <c r="B82" s="190"/>
      <c r="C82" s="191"/>
      <c r="D82" s="85"/>
      <c r="E82" s="85"/>
      <c r="F82" s="85"/>
      <c r="G82" s="191"/>
      <c r="H82" s="191"/>
      <c r="I82" s="191"/>
      <c r="J82" s="191"/>
      <c r="K82" s="191"/>
      <c r="L82" s="191"/>
      <c r="M82" s="191"/>
    </row>
    <row r="83" spans="1:13" ht="15.75" x14ac:dyDescent="0.25">
      <c r="B83" s="192"/>
      <c r="C83" s="193"/>
      <c r="D83" s="193"/>
      <c r="E83" s="193"/>
      <c r="F83" s="193"/>
      <c r="G83" s="194"/>
      <c r="H83" s="194"/>
      <c r="I83" s="194"/>
      <c r="J83" s="194"/>
      <c r="K83" s="194"/>
      <c r="L83" s="194"/>
      <c r="M83" s="194"/>
    </row>
    <row r="84" spans="1:13" ht="15.75" x14ac:dyDescent="0.25">
      <c r="B84" s="145"/>
      <c r="C84" s="193"/>
      <c r="D84" s="193"/>
      <c r="E84" s="193"/>
      <c r="F84" s="193"/>
      <c r="G84" s="195"/>
      <c r="H84" s="195"/>
      <c r="I84" s="195"/>
      <c r="J84" s="195"/>
      <c r="K84" s="195"/>
      <c r="L84" s="195"/>
      <c r="M84" s="195"/>
    </row>
    <row r="85" spans="1:13" ht="15.75" x14ac:dyDescent="0.25">
      <c r="B85" s="145"/>
      <c r="C85" s="193"/>
      <c r="D85" s="193"/>
      <c r="E85" s="193"/>
      <c r="F85" s="193"/>
      <c r="G85" s="195"/>
      <c r="H85" s="196"/>
      <c r="I85" s="196"/>
      <c r="J85" s="196"/>
      <c r="K85" s="196"/>
      <c r="L85" s="196"/>
      <c r="M85" s="195"/>
    </row>
    <row r="86" spans="1:13" ht="15.75" x14ac:dyDescent="0.25">
      <c r="B86" s="145"/>
      <c r="C86" s="193"/>
      <c r="D86" s="193"/>
      <c r="E86" s="193"/>
      <c r="F86" s="193"/>
      <c r="G86" s="195"/>
      <c r="H86" s="195"/>
      <c r="I86" s="195"/>
      <c r="J86" s="195"/>
      <c r="K86" s="195"/>
      <c r="L86" s="195"/>
      <c r="M86" s="195"/>
    </row>
    <row r="87" spans="1:13" ht="15.75" x14ac:dyDescent="0.25">
      <c r="B87" s="145"/>
      <c r="C87" s="193"/>
      <c r="D87" s="193"/>
      <c r="E87" s="193"/>
      <c r="F87" s="193"/>
      <c r="G87" s="197"/>
      <c r="H87" s="197"/>
      <c r="I87" s="197"/>
      <c r="J87" s="197"/>
      <c r="K87" s="197"/>
      <c r="L87" s="197"/>
      <c r="M87" s="195"/>
    </row>
    <row r="88" spans="1:13" x14ac:dyDescent="0.25">
      <c r="B88" s="155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</row>
    <row r="89" spans="1:13" ht="15.75" x14ac:dyDescent="0.25">
      <c r="B89" s="190"/>
      <c r="C89" s="191"/>
      <c r="D89" s="85"/>
      <c r="E89" s="85"/>
      <c r="F89" s="85"/>
      <c r="G89" s="155"/>
      <c r="H89" s="155"/>
      <c r="I89" s="155"/>
      <c r="J89" s="155"/>
      <c r="K89" s="155"/>
      <c r="L89" s="155"/>
      <c r="M89" s="155"/>
    </row>
    <row r="90" spans="1:13" ht="15.75" x14ac:dyDescent="0.25">
      <c r="B90" s="192"/>
      <c r="C90" s="193"/>
      <c r="D90" s="193"/>
      <c r="E90" s="193"/>
      <c r="F90" s="193"/>
      <c r="G90" s="194"/>
      <c r="H90" s="194"/>
      <c r="I90" s="194"/>
      <c r="J90" s="194"/>
      <c r="K90" s="194"/>
      <c r="L90" s="194"/>
      <c r="M90" s="194"/>
    </row>
    <row r="91" spans="1:13" ht="15.75" x14ac:dyDescent="0.25">
      <c r="B91" s="145"/>
      <c r="C91" s="193"/>
      <c r="D91" s="193"/>
      <c r="E91" s="193"/>
      <c r="F91" s="193"/>
      <c r="G91" s="195"/>
      <c r="H91" s="195"/>
      <c r="I91" s="195"/>
      <c r="J91" s="195"/>
      <c r="K91" s="195"/>
      <c r="L91" s="195"/>
      <c r="M91" s="195"/>
    </row>
    <row r="92" spans="1:13" ht="15.75" x14ac:dyDescent="0.25">
      <c r="B92" s="145"/>
      <c r="C92" s="193"/>
      <c r="D92" s="193"/>
      <c r="E92" s="193"/>
      <c r="F92" s="193"/>
      <c r="G92" s="195"/>
      <c r="H92" s="196"/>
      <c r="I92" s="196"/>
      <c r="J92" s="196"/>
      <c r="K92" s="196"/>
      <c r="L92" s="196"/>
      <c r="M92" s="195"/>
    </row>
    <row r="93" spans="1:13" ht="15.75" x14ac:dyDescent="0.25">
      <c r="B93" s="145"/>
      <c r="C93" s="193"/>
      <c r="D93" s="193"/>
      <c r="E93" s="193"/>
      <c r="F93" s="193"/>
      <c r="G93" s="195"/>
      <c r="H93" s="195"/>
      <c r="I93" s="195"/>
      <c r="J93" s="195"/>
      <c r="K93" s="195"/>
      <c r="L93" s="195"/>
      <c r="M93" s="195"/>
    </row>
    <row r="94" spans="1:13" ht="15.75" x14ac:dyDescent="0.25">
      <c r="B94" s="145"/>
      <c r="C94" s="193"/>
      <c r="D94" s="193"/>
      <c r="E94" s="193"/>
      <c r="F94" s="193"/>
      <c r="G94" s="197"/>
      <c r="H94" s="197"/>
      <c r="I94" s="197"/>
      <c r="J94" s="197"/>
      <c r="K94" s="197"/>
      <c r="L94" s="197"/>
      <c r="M94" s="195"/>
    </row>
    <row r="95" spans="1:13" x14ac:dyDescent="0.25"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</row>
  </sheetData>
  <mergeCells count="9">
    <mergeCell ref="B8:M8"/>
    <mergeCell ref="B17:M17"/>
    <mergeCell ref="B26:M26"/>
    <mergeCell ref="A2:M2"/>
    <mergeCell ref="G5:M5"/>
    <mergeCell ref="C5:F5"/>
    <mergeCell ref="B5:B6"/>
    <mergeCell ref="A5:A6"/>
    <mergeCell ref="C6:F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2" firstPageNumber="36" fitToHeight="2" orientation="landscape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11"/>
  <sheetViews>
    <sheetView view="pageBreakPreview" zoomScale="90" zoomScaleNormal="110" zoomScaleSheetLayoutView="90" workbookViewId="0">
      <selection activeCell="A3" sqref="A3"/>
    </sheetView>
  </sheetViews>
  <sheetFormatPr defaultRowHeight="15" x14ac:dyDescent="0.25"/>
  <cols>
    <col min="1" max="1" width="7.28515625" style="42" bestFit="1" customWidth="1"/>
    <col min="2" max="2" width="57" style="42" bestFit="1" customWidth="1"/>
    <col min="3" max="13" width="7.7109375" style="42" customWidth="1"/>
    <col min="14" max="14" width="27" style="42" customWidth="1"/>
    <col min="15" max="15" width="7.7109375" style="43" customWidth="1"/>
    <col min="16" max="16" width="26.7109375" style="42" customWidth="1"/>
    <col min="17" max="16384" width="9.140625" style="42"/>
  </cols>
  <sheetData>
    <row r="1" spans="1:16" ht="15.75" x14ac:dyDescent="0.25">
      <c r="A1" s="40" t="str">
        <f>HYPERLINK("#Оглавление!A1","Назад в оглавление")</f>
        <v>Назад в оглавление</v>
      </c>
      <c r="B1" s="41"/>
      <c r="C1" s="41"/>
      <c r="D1" s="41"/>
    </row>
    <row r="2" spans="1:16" s="45" customFormat="1" ht="69.75" customHeight="1" x14ac:dyDescent="0.25">
      <c r="A2" s="356" t="s">
        <v>255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44"/>
      <c r="P2" s="44"/>
    </row>
    <row r="3" spans="1:16" s="45" customFormat="1" ht="20.25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9"/>
      <c r="O3" s="44"/>
      <c r="P3" s="44"/>
    </row>
    <row r="4" spans="1:16" s="47" customFormat="1" ht="35.25" customHeight="1" x14ac:dyDescent="0.25">
      <c r="A4" s="357" t="s">
        <v>143</v>
      </c>
      <c r="B4" s="357" t="s">
        <v>87</v>
      </c>
      <c r="C4" s="358" t="s">
        <v>88</v>
      </c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9" t="s">
        <v>196</v>
      </c>
      <c r="O4" s="46"/>
    </row>
    <row r="5" spans="1:16" s="47" customFormat="1" ht="35.25" customHeight="1" x14ac:dyDescent="0.25">
      <c r="A5" s="357"/>
      <c r="B5" s="357"/>
      <c r="C5" s="206" t="s">
        <v>19</v>
      </c>
      <c r="D5" s="206" t="s">
        <v>20</v>
      </c>
      <c r="E5" s="206" t="s">
        <v>89</v>
      </c>
      <c r="F5" s="206" t="s">
        <v>22</v>
      </c>
      <c r="G5" s="206" t="s">
        <v>23</v>
      </c>
      <c r="H5" s="206" t="s">
        <v>24</v>
      </c>
      <c r="I5" s="206" t="s">
        <v>25</v>
      </c>
      <c r="J5" s="206" t="s">
        <v>26</v>
      </c>
      <c r="K5" s="206" t="s">
        <v>27</v>
      </c>
      <c r="L5" s="206" t="s">
        <v>28</v>
      </c>
      <c r="M5" s="206" t="s">
        <v>29</v>
      </c>
      <c r="N5" s="360"/>
      <c r="O5" s="46"/>
    </row>
    <row r="6" spans="1:16" s="47" customFormat="1" ht="22.5" customHeight="1" x14ac:dyDescent="0.25">
      <c r="A6" s="206">
        <v>1</v>
      </c>
      <c r="B6" s="206">
        <v>2</v>
      </c>
      <c r="C6" s="206">
        <v>3</v>
      </c>
      <c r="D6" s="206">
        <v>4</v>
      </c>
      <c r="E6" s="206">
        <v>5</v>
      </c>
      <c r="F6" s="206">
        <v>6</v>
      </c>
      <c r="G6" s="206">
        <v>7</v>
      </c>
      <c r="H6" s="206">
        <v>8</v>
      </c>
      <c r="I6" s="206">
        <v>9</v>
      </c>
      <c r="J6" s="206">
        <v>10</v>
      </c>
      <c r="K6" s="206">
        <v>11</v>
      </c>
      <c r="L6" s="206">
        <v>12</v>
      </c>
      <c r="M6" s="206">
        <v>13</v>
      </c>
      <c r="N6" s="206">
        <v>14</v>
      </c>
      <c r="O6" s="46"/>
    </row>
    <row r="7" spans="1:16" s="47" customFormat="1" ht="28.5" customHeight="1" x14ac:dyDescent="0.25">
      <c r="A7" s="159" t="s">
        <v>1</v>
      </c>
      <c r="B7" s="425" t="s">
        <v>214</v>
      </c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211"/>
      <c r="P7" s="212"/>
    </row>
    <row r="8" spans="1:16" s="47" customFormat="1" ht="48" customHeight="1" x14ac:dyDescent="0.25">
      <c r="A8" s="124" t="s">
        <v>3</v>
      </c>
      <c r="B8" s="188" t="s">
        <v>228</v>
      </c>
      <c r="C8" s="125">
        <v>0</v>
      </c>
      <c r="D8" s="125">
        <v>0</v>
      </c>
      <c r="E8" s="125">
        <v>0</v>
      </c>
      <c r="F8" s="125">
        <v>0</v>
      </c>
      <c r="G8" s="125">
        <v>0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46"/>
    </row>
    <row r="9" spans="1:16" s="51" customFormat="1" ht="34.5" customHeight="1" x14ac:dyDescent="0.25">
      <c r="A9" s="127"/>
      <c r="B9" s="129" t="s">
        <v>139</v>
      </c>
      <c r="C9" s="126">
        <f t="shared" ref="C9:N9" si="0">SUM(C8:C8)</f>
        <v>0</v>
      </c>
      <c r="D9" s="126">
        <f t="shared" si="0"/>
        <v>0</v>
      </c>
      <c r="E9" s="126">
        <f t="shared" si="0"/>
        <v>0</v>
      </c>
      <c r="F9" s="126">
        <f t="shared" si="0"/>
        <v>0</v>
      </c>
      <c r="G9" s="126">
        <f t="shared" si="0"/>
        <v>0</v>
      </c>
      <c r="H9" s="126">
        <f t="shared" si="0"/>
        <v>0</v>
      </c>
      <c r="I9" s="126">
        <f t="shared" si="0"/>
        <v>0</v>
      </c>
      <c r="J9" s="126">
        <f t="shared" si="0"/>
        <v>0</v>
      </c>
      <c r="K9" s="126">
        <f t="shared" si="0"/>
        <v>0</v>
      </c>
      <c r="L9" s="126">
        <f t="shared" si="0"/>
        <v>0</v>
      </c>
      <c r="M9" s="126">
        <f t="shared" si="0"/>
        <v>0</v>
      </c>
      <c r="N9" s="126">
        <f t="shared" si="0"/>
        <v>0</v>
      </c>
      <c r="O9" s="50"/>
    </row>
    <row r="10" spans="1:16" ht="34.5" customHeight="1" x14ac:dyDescent="0.25"/>
    <row r="11" spans="1:16" ht="34.5" customHeight="1" x14ac:dyDescent="0.25"/>
  </sheetData>
  <mergeCells count="6">
    <mergeCell ref="B7:N7"/>
    <mergeCell ref="A2:N2"/>
    <mergeCell ref="A4:A5"/>
    <mergeCell ref="B4:B5"/>
    <mergeCell ref="C4:M4"/>
    <mergeCell ref="N4:N5"/>
  </mergeCells>
  <printOptions horizontalCentered="1"/>
  <pageMargins left="0.59055118110236227" right="0.59055118110236227" top="1.1811023622047245" bottom="0.59055118110236227" header="0.31496062992125984" footer="0.31496062992125984"/>
  <pageSetup paperSize="9" scale="74" firstPageNumber="38" orientation="landscape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14"/>
  <sheetViews>
    <sheetView view="pageBreakPreview" zoomScale="80" zoomScaleNormal="80" zoomScaleSheetLayoutView="80" workbookViewId="0">
      <selection activeCell="I9" sqref="I9"/>
    </sheetView>
  </sheetViews>
  <sheetFormatPr defaultColWidth="9.140625" defaultRowHeight="15" x14ac:dyDescent="0.25"/>
  <cols>
    <col min="1" max="1" width="9.7109375" style="32" customWidth="1"/>
    <col min="2" max="2" width="46.7109375" style="10" customWidth="1"/>
    <col min="3" max="4" width="12.140625" style="10" customWidth="1"/>
    <col min="5" max="5" width="14.42578125" style="10" customWidth="1"/>
    <col min="6" max="6" width="16.28515625" style="10" customWidth="1"/>
    <col min="7" max="7" width="18" style="10" customWidth="1"/>
    <col min="8" max="8" width="16" style="10" customWidth="1"/>
    <col min="9" max="10" width="13" style="10" customWidth="1"/>
    <col min="11" max="11" width="14" style="10" customWidth="1"/>
    <col min="12" max="12" width="23.5703125" style="10" customWidth="1"/>
    <col min="13" max="13" width="21.7109375" style="10" hidden="1" customWidth="1"/>
    <col min="14" max="14" width="9.140625" style="10" bestFit="1" customWidth="1"/>
    <col min="15" max="16384" width="9.140625" style="10"/>
  </cols>
  <sheetData>
    <row r="1" spans="1:14" ht="117" customHeight="1" x14ac:dyDescent="0.25">
      <c r="A1" s="33"/>
      <c r="B1" s="13"/>
      <c r="C1" s="3"/>
      <c r="D1" s="3"/>
      <c r="H1" s="366"/>
      <c r="I1" s="366"/>
      <c r="J1" s="366"/>
      <c r="K1" s="436" t="s">
        <v>256</v>
      </c>
      <c r="L1" s="436"/>
      <c r="M1" s="436"/>
    </row>
    <row r="2" spans="1:14" s="17" customFormat="1" ht="26.25" customHeight="1" x14ac:dyDescent="0.25">
      <c r="A2" s="367" t="s">
        <v>257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</row>
    <row r="3" spans="1:14" s="17" customFormat="1" ht="24" customHeight="1" x14ac:dyDescent="0.25">
      <c r="A3" s="90"/>
      <c r="B3" s="90"/>
      <c r="C3" s="90"/>
      <c r="D3" s="90"/>
      <c r="E3" s="90"/>
      <c r="F3" s="90"/>
      <c r="G3" s="90"/>
      <c r="H3" s="7"/>
      <c r="I3" s="90"/>
      <c r="J3" s="90"/>
      <c r="K3" s="90"/>
      <c r="L3" s="90"/>
      <c r="M3" s="90"/>
    </row>
    <row r="4" spans="1:14" s="17" customFormat="1" ht="36" customHeight="1" x14ac:dyDescent="0.25">
      <c r="A4" s="428" t="s">
        <v>147</v>
      </c>
      <c r="B4" s="430" t="s">
        <v>114</v>
      </c>
      <c r="C4" s="405" t="s">
        <v>65</v>
      </c>
      <c r="D4" s="432"/>
      <c r="E4" s="405" t="s">
        <v>66</v>
      </c>
      <c r="F4" s="432"/>
      <c r="G4" s="405" t="s">
        <v>67</v>
      </c>
      <c r="H4" s="430" t="s">
        <v>145</v>
      </c>
      <c r="I4" s="405" t="s">
        <v>68</v>
      </c>
      <c r="J4" s="432"/>
      <c r="K4" s="435" t="s">
        <v>69</v>
      </c>
      <c r="L4" s="405" t="s">
        <v>146</v>
      </c>
      <c r="M4" s="433" t="s">
        <v>116</v>
      </c>
    </row>
    <row r="5" spans="1:14" s="17" customFormat="1" ht="53.25" customHeight="1" x14ac:dyDescent="0.25">
      <c r="A5" s="429"/>
      <c r="B5" s="431"/>
      <c r="C5" s="130" t="s">
        <v>70</v>
      </c>
      <c r="D5" s="130" t="s">
        <v>71</v>
      </c>
      <c r="E5" s="130" t="s">
        <v>137</v>
      </c>
      <c r="F5" s="130" t="s">
        <v>72</v>
      </c>
      <c r="G5" s="305"/>
      <c r="H5" s="431"/>
      <c r="I5" s="130" t="s">
        <v>5</v>
      </c>
      <c r="J5" s="130" t="s">
        <v>73</v>
      </c>
      <c r="K5" s="431"/>
      <c r="L5" s="305"/>
      <c r="M5" s="434"/>
    </row>
    <row r="6" spans="1:14" s="17" customFormat="1" ht="15.75" x14ac:dyDescent="0.25">
      <c r="A6" s="131">
        <v>1</v>
      </c>
      <c r="B6" s="161">
        <v>2</v>
      </c>
      <c r="C6" s="161">
        <v>3</v>
      </c>
      <c r="D6" s="161">
        <v>4</v>
      </c>
      <c r="E6" s="161">
        <v>5</v>
      </c>
      <c r="F6" s="161">
        <v>6</v>
      </c>
      <c r="G6" s="161">
        <v>7</v>
      </c>
      <c r="H6" s="162">
        <v>8</v>
      </c>
      <c r="I6" s="162">
        <v>9</v>
      </c>
      <c r="J6" s="162">
        <v>10</v>
      </c>
      <c r="K6" s="162">
        <v>11</v>
      </c>
      <c r="L6" s="162">
        <v>12</v>
      </c>
      <c r="M6" s="132">
        <v>13</v>
      </c>
    </row>
    <row r="7" spans="1:14" s="17" customFormat="1" ht="24.75" customHeight="1" x14ac:dyDescent="0.25">
      <c r="A7" s="213" t="s">
        <v>1</v>
      </c>
      <c r="B7" s="426" t="s">
        <v>214</v>
      </c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211"/>
      <c r="N7" s="156"/>
    </row>
    <row r="8" spans="1:14" s="17" customFormat="1" ht="112.5" customHeight="1" x14ac:dyDescent="0.25">
      <c r="A8" s="170" t="s">
        <v>3</v>
      </c>
      <c r="B8" s="171" t="s">
        <v>229</v>
      </c>
      <c r="C8" s="172">
        <v>45658</v>
      </c>
      <c r="D8" s="172">
        <v>46022</v>
      </c>
      <c r="E8" s="173" t="s">
        <v>38</v>
      </c>
      <c r="F8" s="173" t="s">
        <v>38</v>
      </c>
      <c r="G8" s="237" t="s">
        <v>231</v>
      </c>
      <c r="H8" s="173" t="s">
        <v>38</v>
      </c>
      <c r="I8" s="173" t="s">
        <v>38</v>
      </c>
      <c r="J8" s="173" t="s">
        <v>38</v>
      </c>
      <c r="K8" s="173">
        <v>0</v>
      </c>
      <c r="L8" s="174" t="s">
        <v>174</v>
      </c>
      <c r="M8" s="175" t="s">
        <v>38</v>
      </c>
    </row>
    <row r="9" spans="1:14" s="17" customFormat="1" ht="120.75" customHeight="1" x14ac:dyDescent="0.25">
      <c r="A9" s="214" t="s">
        <v>46</v>
      </c>
      <c r="B9" s="164" t="s">
        <v>197</v>
      </c>
      <c r="C9" s="163">
        <v>45658</v>
      </c>
      <c r="D9" s="163">
        <v>45703</v>
      </c>
      <c r="E9" s="107" t="s">
        <v>38</v>
      </c>
      <c r="F9" s="107" t="s">
        <v>38</v>
      </c>
      <c r="G9" s="237" t="s">
        <v>231</v>
      </c>
      <c r="H9" s="107" t="s">
        <v>38</v>
      </c>
      <c r="I9" s="107" t="s">
        <v>38</v>
      </c>
      <c r="J9" s="107" t="s">
        <v>38</v>
      </c>
      <c r="K9" s="107" t="s">
        <v>38</v>
      </c>
      <c r="L9" s="107" t="s">
        <v>198</v>
      </c>
      <c r="M9" s="134" t="s">
        <v>38</v>
      </c>
    </row>
    <row r="10" spans="1:14" s="17" customFormat="1" ht="122.25" customHeight="1" x14ac:dyDescent="0.25">
      <c r="A10" s="133" t="s">
        <v>48</v>
      </c>
      <c r="B10" s="30" t="s">
        <v>199</v>
      </c>
      <c r="C10" s="31">
        <v>45689</v>
      </c>
      <c r="D10" s="31">
        <v>45717</v>
      </c>
      <c r="E10" s="105" t="s">
        <v>38</v>
      </c>
      <c r="F10" s="105" t="s">
        <v>38</v>
      </c>
      <c r="G10" s="237" t="s">
        <v>231</v>
      </c>
      <c r="H10" s="105" t="s">
        <v>38</v>
      </c>
      <c r="I10" s="105" t="s">
        <v>38</v>
      </c>
      <c r="J10" s="105" t="s">
        <v>38</v>
      </c>
      <c r="K10" s="105" t="s">
        <v>38</v>
      </c>
      <c r="L10" s="105" t="s">
        <v>176</v>
      </c>
      <c r="M10" s="134" t="s">
        <v>38</v>
      </c>
    </row>
    <row r="11" spans="1:14" s="17" customFormat="1" ht="115.5" customHeight="1" x14ac:dyDescent="0.25">
      <c r="A11" s="133" t="s">
        <v>50</v>
      </c>
      <c r="B11" s="30" t="s">
        <v>200</v>
      </c>
      <c r="C11" s="31">
        <v>45717</v>
      </c>
      <c r="D11" s="31">
        <v>45748</v>
      </c>
      <c r="E11" s="105" t="s">
        <v>38</v>
      </c>
      <c r="F11" s="105" t="s">
        <v>38</v>
      </c>
      <c r="G11" s="237" t="s">
        <v>231</v>
      </c>
      <c r="H11" s="105" t="s">
        <v>38</v>
      </c>
      <c r="I11" s="105" t="s">
        <v>38</v>
      </c>
      <c r="J11" s="105" t="s">
        <v>38</v>
      </c>
      <c r="K11" s="105" t="s">
        <v>38</v>
      </c>
      <c r="L11" s="105" t="s">
        <v>181</v>
      </c>
      <c r="M11" s="134" t="s">
        <v>38</v>
      </c>
    </row>
    <row r="12" spans="1:14" s="17" customFormat="1" ht="125.25" customHeight="1" x14ac:dyDescent="0.25">
      <c r="A12" s="166" t="s">
        <v>52</v>
      </c>
      <c r="B12" s="167" t="s">
        <v>184</v>
      </c>
      <c r="C12" s="168">
        <v>45962</v>
      </c>
      <c r="D12" s="168">
        <v>46001</v>
      </c>
      <c r="E12" s="169" t="s">
        <v>38</v>
      </c>
      <c r="F12" s="169" t="s">
        <v>38</v>
      </c>
      <c r="G12" s="237" t="s">
        <v>231</v>
      </c>
      <c r="H12" s="169" t="s">
        <v>38</v>
      </c>
      <c r="I12" s="169" t="s">
        <v>38</v>
      </c>
      <c r="J12" s="169" t="s">
        <v>38</v>
      </c>
      <c r="K12" s="169">
        <v>0</v>
      </c>
      <c r="L12" s="169" t="s">
        <v>201</v>
      </c>
      <c r="M12" s="134" t="s">
        <v>38</v>
      </c>
    </row>
    <row r="13" spans="1:14" s="17" customFormat="1" ht="133.5" customHeight="1" x14ac:dyDescent="0.25">
      <c r="A13" s="170" t="s">
        <v>54</v>
      </c>
      <c r="B13" s="171" t="s">
        <v>202</v>
      </c>
      <c r="C13" s="172">
        <v>46001</v>
      </c>
      <c r="D13" s="172">
        <v>46022</v>
      </c>
      <c r="E13" s="173" t="s">
        <v>38</v>
      </c>
      <c r="F13" s="173" t="s">
        <v>38</v>
      </c>
      <c r="G13" s="237" t="s">
        <v>231</v>
      </c>
      <c r="H13" s="173" t="s">
        <v>38</v>
      </c>
      <c r="I13" s="173" t="s">
        <v>38</v>
      </c>
      <c r="J13" s="173" t="s">
        <v>38</v>
      </c>
      <c r="K13" s="173" t="s">
        <v>38</v>
      </c>
      <c r="L13" s="174" t="s">
        <v>85</v>
      </c>
      <c r="M13" s="175" t="s">
        <v>38</v>
      </c>
    </row>
    <row r="14" spans="1:14" ht="15.75" x14ac:dyDescent="0.25">
      <c r="G14" s="165"/>
    </row>
  </sheetData>
  <mergeCells count="14">
    <mergeCell ref="B7:L7"/>
    <mergeCell ref="H1:J1"/>
    <mergeCell ref="A2:M2"/>
    <mergeCell ref="A4:A5"/>
    <mergeCell ref="B4:B5"/>
    <mergeCell ref="C4:D4"/>
    <mergeCell ref="E4:F4"/>
    <mergeCell ref="G4:G5"/>
    <mergeCell ref="H4:H5"/>
    <mergeCell ref="I4:J4"/>
    <mergeCell ref="L4:L5"/>
    <mergeCell ref="M4:M5"/>
    <mergeCell ref="K4:K5"/>
    <mergeCell ref="K1:M1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firstPageNumber="39" orientation="landscape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Q16"/>
  <sheetViews>
    <sheetView view="pageBreakPreview" zoomScaleSheetLayoutView="100" workbookViewId="0">
      <selection activeCell="B10" sqref="B10:N10"/>
    </sheetView>
  </sheetViews>
  <sheetFormatPr defaultColWidth="9.140625" defaultRowHeight="15.75" x14ac:dyDescent="0.25"/>
  <cols>
    <col min="1" max="1" width="5.28515625" style="4" customWidth="1"/>
    <col min="2" max="2" width="44.140625" style="4" customWidth="1"/>
    <col min="3" max="3" width="13.7109375" style="4" customWidth="1"/>
    <col min="4" max="4" width="18.5703125" style="4" customWidth="1"/>
    <col min="5" max="5" width="14.42578125" style="4" customWidth="1"/>
    <col min="6" max="6" width="11.7109375" style="4" customWidth="1"/>
    <col min="7" max="7" width="9.140625" style="4" bestFit="1" customWidth="1"/>
    <col min="8" max="13" width="10.42578125" style="4" customWidth="1"/>
    <col min="14" max="14" width="15.140625" style="4" customWidth="1"/>
    <col min="15" max="15" width="18.5703125" style="4" hidden="1" customWidth="1"/>
    <col min="16" max="16" width="19.85546875" style="4" hidden="1" customWidth="1"/>
    <col min="17" max="17" width="9.140625" style="4" bestFit="1" customWidth="1"/>
    <col min="18" max="16384" width="9.140625" style="4"/>
  </cols>
  <sheetData>
    <row r="1" spans="1:17" x14ac:dyDescent="0.25">
      <c r="A1" s="5" t="str">
        <f>HYPERLINK("#Оглавление!A1", "Назад в оглавление")</f>
        <v>Назад в оглавление</v>
      </c>
    </row>
    <row r="2" spans="1:17" x14ac:dyDescent="0.25">
      <c r="A2" s="290" t="s">
        <v>150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9"/>
    </row>
    <row r="3" spans="1:17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17" ht="15.75" customHeight="1" x14ac:dyDescent="0.25">
      <c r="A4" s="289" t="s">
        <v>2</v>
      </c>
      <c r="B4" s="289" t="s">
        <v>193</v>
      </c>
      <c r="C4" s="289" t="s">
        <v>4</v>
      </c>
      <c r="D4" s="289" t="s">
        <v>7</v>
      </c>
      <c r="E4" s="289" t="s">
        <v>5</v>
      </c>
      <c r="F4" s="289" t="s">
        <v>6</v>
      </c>
      <c r="G4" s="289"/>
      <c r="H4" s="289"/>
      <c r="I4" s="289"/>
      <c r="J4" s="289"/>
      <c r="K4" s="289"/>
      <c r="L4" s="289"/>
      <c r="M4" s="289"/>
      <c r="N4" s="289" t="s">
        <v>8</v>
      </c>
      <c r="O4" s="291" t="s">
        <v>103</v>
      </c>
      <c r="P4" s="291" t="s">
        <v>104</v>
      </c>
    </row>
    <row r="5" spans="1:17" ht="35.25" customHeight="1" x14ac:dyDescent="0.25">
      <c r="A5" s="289"/>
      <c r="B5" s="289"/>
      <c r="C5" s="289"/>
      <c r="D5" s="289"/>
      <c r="E5" s="289"/>
      <c r="F5" s="198" t="s">
        <v>9</v>
      </c>
      <c r="G5" s="198" t="s">
        <v>10</v>
      </c>
      <c r="H5" s="215">
        <v>2025</v>
      </c>
      <c r="I5" s="215">
        <v>2026</v>
      </c>
      <c r="J5" s="215">
        <v>2027</v>
      </c>
      <c r="K5" s="215">
        <v>2028</v>
      </c>
      <c r="L5" s="215">
        <v>2029</v>
      </c>
      <c r="M5" s="215">
        <v>2030</v>
      </c>
      <c r="N5" s="289"/>
      <c r="O5" s="291"/>
      <c r="P5" s="291"/>
    </row>
    <row r="6" spans="1:17" x14ac:dyDescent="0.25">
      <c r="A6" s="198">
        <v>1</v>
      </c>
      <c r="B6" s="198">
        <v>2</v>
      </c>
      <c r="C6" s="198">
        <v>3</v>
      </c>
      <c r="D6" s="198">
        <v>4</v>
      </c>
      <c r="E6" s="198">
        <v>5</v>
      </c>
      <c r="F6" s="198">
        <v>6</v>
      </c>
      <c r="G6" s="198">
        <v>7</v>
      </c>
      <c r="H6" s="198">
        <v>9</v>
      </c>
      <c r="I6" s="198">
        <v>10</v>
      </c>
      <c r="J6" s="198">
        <v>11</v>
      </c>
      <c r="K6" s="198">
        <v>12</v>
      </c>
      <c r="L6" s="198">
        <v>13</v>
      </c>
      <c r="M6" s="198">
        <v>14</v>
      </c>
      <c r="N6" s="198">
        <v>15</v>
      </c>
      <c r="O6" s="199">
        <v>16</v>
      </c>
      <c r="P6" s="199">
        <v>17</v>
      </c>
    </row>
    <row r="7" spans="1:17" ht="21" customHeight="1" x14ac:dyDescent="0.25">
      <c r="A7" s="200" t="s">
        <v>1</v>
      </c>
      <c r="B7" s="284" t="s">
        <v>233</v>
      </c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6"/>
      <c r="O7" s="287"/>
      <c r="P7" s="288"/>
    </row>
    <row r="8" spans="1:17" ht="84" customHeight="1" x14ac:dyDescent="0.25">
      <c r="A8" s="110" t="s">
        <v>3</v>
      </c>
      <c r="B8" s="216" t="s">
        <v>206</v>
      </c>
      <c r="C8" s="109" t="s">
        <v>154</v>
      </c>
      <c r="D8" s="183" t="s">
        <v>92</v>
      </c>
      <c r="E8" s="217" t="s">
        <v>159</v>
      </c>
      <c r="F8" s="217">
        <v>16</v>
      </c>
      <c r="G8" s="217">
        <v>2023</v>
      </c>
      <c r="H8" s="183">
        <v>3</v>
      </c>
      <c r="I8" s="183" t="s">
        <v>118</v>
      </c>
      <c r="J8" s="183" t="s">
        <v>118</v>
      </c>
      <c r="K8" s="183" t="s">
        <v>118</v>
      </c>
      <c r="L8" s="183" t="s">
        <v>118</v>
      </c>
      <c r="M8" s="183" t="s">
        <v>118</v>
      </c>
      <c r="N8" s="183" t="s">
        <v>11</v>
      </c>
      <c r="O8" s="183" t="s">
        <v>93</v>
      </c>
      <c r="P8" s="183" t="s">
        <v>38</v>
      </c>
    </row>
    <row r="9" spans="1:17" ht="112.5" customHeight="1" x14ac:dyDescent="0.25">
      <c r="A9" s="110" t="s">
        <v>12</v>
      </c>
      <c r="B9" s="218" t="s">
        <v>153</v>
      </c>
      <c r="C9" s="109" t="s">
        <v>154</v>
      </c>
      <c r="D9" s="183" t="s">
        <v>92</v>
      </c>
      <c r="E9" s="217" t="s">
        <v>160</v>
      </c>
      <c r="F9" s="219">
        <v>75</v>
      </c>
      <c r="G9" s="217">
        <v>2023</v>
      </c>
      <c r="H9" s="220">
        <v>78</v>
      </c>
      <c r="I9" s="220" t="s">
        <v>118</v>
      </c>
      <c r="J9" s="220" t="s">
        <v>118</v>
      </c>
      <c r="K9" s="220" t="s">
        <v>118</v>
      </c>
      <c r="L9" s="220" t="s">
        <v>118</v>
      </c>
      <c r="M9" s="220" t="s">
        <v>118</v>
      </c>
      <c r="N9" s="183" t="s">
        <v>11</v>
      </c>
      <c r="O9" s="183" t="s">
        <v>93</v>
      </c>
      <c r="P9" s="183" t="s">
        <v>38</v>
      </c>
    </row>
    <row r="10" spans="1:17" ht="24.75" customHeight="1" x14ac:dyDescent="0.25">
      <c r="A10" s="200" t="s">
        <v>13</v>
      </c>
      <c r="B10" s="281" t="s">
        <v>234</v>
      </c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3"/>
      <c r="O10" s="183"/>
      <c r="P10" s="183"/>
    </row>
    <row r="11" spans="1:17" ht="126" customHeight="1" x14ac:dyDescent="0.25">
      <c r="A11" s="110" t="s">
        <v>15</v>
      </c>
      <c r="B11" s="221" t="s">
        <v>161</v>
      </c>
      <c r="C11" s="109" t="s">
        <v>154</v>
      </c>
      <c r="D11" s="183" t="s">
        <v>92</v>
      </c>
      <c r="E11" s="217" t="s">
        <v>160</v>
      </c>
      <c r="F11" s="219">
        <v>30</v>
      </c>
      <c r="G11" s="217">
        <v>2023</v>
      </c>
      <c r="H11" s="220">
        <v>30</v>
      </c>
      <c r="I11" s="220" t="s">
        <v>118</v>
      </c>
      <c r="J11" s="220" t="s">
        <v>118</v>
      </c>
      <c r="K11" s="220" t="s">
        <v>118</v>
      </c>
      <c r="L11" s="220" t="s">
        <v>118</v>
      </c>
      <c r="M11" s="220" t="s">
        <v>118</v>
      </c>
      <c r="N11" s="183" t="s">
        <v>93</v>
      </c>
      <c r="O11" s="183" t="s">
        <v>93</v>
      </c>
      <c r="P11" s="183" t="s">
        <v>38</v>
      </c>
    </row>
    <row r="12" spans="1:17" ht="34.5" customHeight="1" x14ac:dyDescent="0.25">
      <c r="A12" s="110" t="s">
        <v>127</v>
      </c>
      <c r="B12" s="160" t="s">
        <v>156</v>
      </c>
      <c r="C12" s="109" t="s">
        <v>154</v>
      </c>
      <c r="D12" s="183" t="s">
        <v>92</v>
      </c>
      <c r="E12" s="183" t="s">
        <v>158</v>
      </c>
      <c r="F12" s="219">
        <v>235</v>
      </c>
      <c r="G12" s="217">
        <v>2023</v>
      </c>
      <c r="H12" s="220">
        <v>235</v>
      </c>
      <c r="I12" s="220" t="s">
        <v>118</v>
      </c>
      <c r="J12" s="220" t="s">
        <v>118</v>
      </c>
      <c r="K12" s="220" t="s">
        <v>118</v>
      </c>
      <c r="L12" s="220" t="s">
        <v>118</v>
      </c>
      <c r="M12" s="220" t="s">
        <v>118</v>
      </c>
      <c r="N12" s="183" t="s">
        <v>93</v>
      </c>
      <c r="O12" s="183"/>
      <c r="P12" s="183"/>
    </row>
    <row r="13" spans="1:17" ht="33" customHeight="1" x14ac:dyDescent="0.25">
      <c r="A13" s="110" t="s">
        <v>128</v>
      </c>
      <c r="B13" s="221" t="s">
        <v>157</v>
      </c>
      <c r="C13" s="109" t="s">
        <v>154</v>
      </c>
      <c r="D13" s="183" t="s">
        <v>92</v>
      </c>
      <c r="E13" s="217" t="s">
        <v>160</v>
      </c>
      <c r="F13" s="219">
        <v>100</v>
      </c>
      <c r="G13" s="217">
        <v>2023</v>
      </c>
      <c r="H13" s="220">
        <v>100</v>
      </c>
      <c r="I13" s="220" t="s">
        <v>118</v>
      </c>
      <c r="J13" s="220" t="s">
        <v>118</v>
      </c>
      <c r="K13" s="220" t="s">
        <v>118</v>
      </c>
      <c r="L13" s="220" t="s">
        <v>118</v>
      </c>
      <c r="M13" s="220" t="s">
        <v>118</v>
      </c>
      <c r="N13" s="183" t="s">
        <v>93</v>
      </c>
      <c r="O13" s="183"/>
      <c r="P13" s="183"/>
    </row>
    <row r="14" spans="1:17" ht="84.75" customHeight="1" x14ac:dyDescent="0.25">
      <c r="A14" s="110" t="s">
        <v>162</v>
      </c>
      <c r="B14" s="216" t="s">
        <v>155</v>
      </c>
      <c r="C14" s="109" t="s">
        <v>154</v>
      </c>
      <c r="D14" s="183" t="s">
        <v>92</v>
      </c>
      <c r="E14" s="217" t="s">
        <v>160</v>
      </c>
      <c r="F14" s="219">
        <v>90</v>
      </c>
      <c r="G14" s="217">
        <v>2023</v>
      </c>
      <c r="H14" s="220">
        <v>90</v>
      </c>
      <c r="I14" s="220" t="s">
        <v>118</v>
      </c>
      <c r="J14" s="220" t="s">
        <v>118</v>
      </c>
      <c r="K14" s="220" t="s">
        <v>118</v>
      </c>
      <c r="L14" s="220" t="s">
        <v>118</v>
      </c>
      <c r="M14" s="220" t="s">
        <v>118</v>
      </c>
      <c r="N14" s="183" t="s">
        <v>93</v>
      </c>
      <c r="O14" s="183" t="s">
        <v>93</v>
      </c>
      <c r="P14" s="183" t="s">
        <v>38</v>
      </c>
    </row>
    <row r="16" spans="1:17" x14ac:dyDescent="0.25">
      <c r="A16" s="9"/>
    </row>
  </sheetData>
  <mergeCells count="14">
    <mergeCell ref="B10:N10"/>
    <mergeCell ref="B7:N7"/>
    <mergeCell ref="O7:P7"/>
    <mergeCell ref="H4:M4"/>
    <mergeCell ref="A2:P2"/>
    <mergeCell ref="N4:N5"/>
    <mergeCell ref="O4:O5"/>
    <mergeCell ref="P4:P5"/>
    <mergeCell ref="A4:A5"/>
    <mergeCell ref="B4:B5"/>
    <mergeCell ref="C4:C5"/>
    <mergeCell ref="E4:E5"/>
    <mergeCell ref="F4:G4"/>
    <mergeCell ref="D4:D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5" firstPageNumber="23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14"/>
  <sheetViews>
    <sheetView view="pageBreakPreview" zoomScaleSheetLayoutView="100" workbookViewId="0">
      <selection activeCell="B10" sqref="B10:N10"/>
    </sheetView>
  </sheetViews>
  <sheetFormatPr defaultColWidth="9.140625" defaultRowHeight="15" x14ac:dyDescent="0.25"/>
  <cols>
    <col min="1" max="1" width="5.85546875" style="10" customWidth="1"/>
    <col min="2" max="2" width="44.7109375" style="10" customWidth="1"/>
    <col min="3" max="3" width="15.5703125" style="10" customWidth="1"/>
    <col min="4" max="4" width="13.5703125" style="10" customWidth="1"/>
    <col min="5" max="14" width="11" style="10" customWidth="1"/>
    <col min="15" max="15" width="11" style="11" customWidth="1"/>
    <col min="16" max="16" width="14.28515625" style="10" customWidth="1"/>
    <col min="17" max="17" width="9.140625" style="10" bestFit="1" customWidth="1"/>
    <col min="18" max="16384" width="9.140625" style="10"/>
  </cols>
  <sheetData>
    <row r="1" spans="1:16" ht="15.75" x14ac:dyDescent="0.25">
      <c r="A1" s="12" t="str">
        <f>HYPERLINK("#Оглавление!A1", "Назад в оглавление")</f>
        <v>Назад в оглавление</v>
      </c>
      <c r="B1" s="3"/>
      <c r="C1" s="3"/>
      <c r="D1" s="3"/>
    </row>
    <row r="2" spans="1:16" s="13" customFormat="1" ht="15.75" x14ac:dyDescent="0.25">
      <c r="A2" s="292" t="s">
        <v>163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16" s="13" customFormat="1" ht="15.75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s="13" customFormat="1" ht="24.75" customHeight="1" x14ac:dyDescent="0.25">
      <c r="A4" s="294" t="s">
        <v>2</v>
      </c>
      <c r="B4" s="294" t="s">
        <v>193</v>
      </c>
      <c r="C4" s="294" t="s">
        <v>4</v>
      </c>
      <c r="D4" s="294" t="s">
        <v>5</v>
      </c>
      <c r="E4" s="293" t="s">
        <v>117</v>
      </c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4" t="s">
        <v>164</v>
      </c>
    </row>
    <row r="5" spans="1:16" s="13" customFormat="1" ht="37.5" customHeight="1" x14ac:dyDescent="0.25">
      <c r="A5" s="294"/>
      <c r="B5" s="294"/>
      <c r="C5" s="294"/>
      <c r="D5" s="294"/>
      <c r="E5" s="200" t="s">
        <v>19</v>
      </c>
      <c r="F5" s="200" t="s">
        <v>20</v>
      </c>
      <c r="G5" s="200" t="s">
        <v>21</v>
      </c>
      <c r="H5" s="200" t="s">
        <v>22</v>
      </c>
      <c r="I5" s="200" t="s">
        <v>23</v>
      </c>
      <c r="J5" s="200" t="s">
        <v>24</v>
      </c>
      <c r="K5" s="200" t="s">
        <v>25</v>
      </c>
      <c r="L5" s="200" t="s">
        <v>26</v>
      </c>
      <c r="M5" s="200" t="s">
        <v>27</v>
      </c>
      <c r="N5" s="200" t="s">
        <v>28</v>
      </c>
      <c r="O5" s="200" t="s">
        <v>29</v>
      </c>
      <c r="P5" s="294"/>
    </row>
    <row r="6" spans="1:16" s="19" customFormat="1" ht="26.25" customHeight="1" x14ac:dyDescent="0.25">
      <c r="A6" s="200">
        <v>1</v>
      </c>
      <c r="B6" s="200">
        <v>2</v>
      </c>
      <c r="C6" s="200">
        <v>3</v>
      </c>
      <c r="D6" s="200">
        <v>4</v>
      </c>
      <c r="E6" s="200">
        <v>5</v>
      </c>
      <c r="F6" s="200">
        <v>6</v>
      </c>
      <c r="G6" s="200">
        <v>7</v>
      </c>
      <c r="H6" s="200">
        <v>8</v>
      </c>
      <c r="I6" s="200">
        <v>9</v>
      </c>
      <c r="J6" s="200">
        <v>10</v>
      </c>
      <c r="K6" s="200">
        <v>11</v>
      </c>
      <c r="L6" s="200">
        <v>12</v>
      </c>
      <c r="M6" s="200">
        <v>13</v>
      </c>
      <c r="N6" s="200">
        <v>14</v>
      </c>
      <c r="O6" s="200">
        <v>15</v>
      </c>
      <c r="P6" s="200">
        <v>16</v>
      </c>
    </row>
    <row r="7" spans="1:16" s="13" customFormat="1" ht="15.75" customHeight="1" x14ac:dyDescent="0.25">
      <c r="A7" s="200" t="s">
        <v>1</v>
      </c>
      <c r="B7" s="284" t="s">
        <v>233</v>
      </c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6"/>
    </row>
    <row r="8" spans="1:16" s="13" customFormat="1" ht="78.75" x14ac:dyDescent="0.25">
      <c r="A8" s="103" t="s">
        <v>30</v>
      </c>
      <c r="B8" s="216" t="s">
        <v>206</v>
      </c>
      <c r="C8" s="109" t="s">
        <v>154</v>
      </c>
      <c r="D8" s="217" t="s">
        <v>159</v>
      </c>
      <c r="E8" s="103" t="s">
        <v>38</v>
      </c>
      <c r="F8" s="103" t="s">
        <v>38</v>
      </c>
      <c r="G8" s="103" t="s">
        <v>38</v>
      </c>
      <c r="H8" s="103" t="s">
        <v>38</v>
      </c>
      <c r="I8" s="103" t="s">
        <v>38</v>
      </c>
      <c r="J8" s="103" t="s">
        <v>38</v>
      </c>
      <c r="K8" s="103" t="s">
        <v>38</v>
      </c>
      <c r="L8" s="103" t="s">
        <v>38</v>
      </c>
      <c r="M8" s="103" t="s">
        <v>38</v>
      </c>
      <c r="N8" s="103" t="s">
        <v>38</v>
      </c>
      <c r="O8" s="103" t="s">
        <v>38</v>
      </c>
      <c r="P8" s="220">
        <v>3</v>
      </c>
    </row>
    <row r="9" spans="1:16" s="13" customFormat="1" ht="99" customHeight="1" x14ac:dyDescent="0.25">
      <c r="A9" s="103" t="s">
        <v>31</v>
      </c>
      <c r="B9" s="218" t="s">
        <v>153</v>
      </c>
      <c r="C9" s="109" t="s">
        <v>154</v>
      </c>
      <c r="D9" s="217" t="s">
        <v>160</v>
      </c>
      <c r="E9" s="220" t="s">
        <v>38</v>
      </c>
      <c r="F9" s="220" t="s">
        <v>38</v>
      </c>
      <c r="G9" s="220" t="s">
        <v>38</v>
      </c>
      <c r="H9" s="220" t="s">
        <v>38</v>
      </c>
      <c r="I9" s="220" t="s">
        <v>38</v>
      </c>
      <c r="J9" s="220" t="s">
        <v>38</v>
      </c>
      <c r="K9" s="220" t="s">
        <v>38</v>
      </c>
      <c r="L9" s="220" t="s">
        <v>38</v>
      </c>
      <c r="M9" s="220" t="s">
        <v>38</v>
      </c>
      <c r="N9" s="220" t="s">
        <v>38</v>
      </c>
      <c r="O9" s="220" t="s">
        <v>38</v>
      </c>
      <c r="P9" s="220">
        <v>78</v>
      </c>
    </row>
    <row r="10" spans="1:16" s="19" customFormat="1" ht="21.75" customHeight="1" x14ac:dyDescent="0.25">
      <c r="B10" s="281" t="s">
        <v>234</v>
      </c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3"/>
      <c r="O10" s="73"/>
      <c r="P10" s="73"/>
    </row>
    <row r="11" spans="1:16" s="13" customFormat="1" ht="127.5" customHeight="1" x14ac:dyDescent="0.25">
      <c r="A11" s="103" t="s">
        <v>32</v>
      </c>
      <c r="B11" s="221" t="s">
        <v>161</v>
      </c>
      <c r="C11" s="109" t="s">
        <v>154</v>
      </c>
      <c r="D11" s="217" t="s">
        <v>160</v>
      </c>
      <c r="E11" s="103" t="s">
        <v>38</v>
      </c>
      <c r="F11" s="103" t="s">
        <v>38</v>
      </c>
      <c r="G11" s="103" t="s">
        <v>38</v>
      </c>
      <c r="H11" s="103" t="s">
        <v>38</v>
      </c>
      <c r="I11" s="103" t="s">
        <v>38</v>
      </c>
      <c r="J11" s="103" t="s">
        <v>38</v>
      </c>
      <c r="K11" s="103" t="s">
        <v>38</v>
      </c>
      <c r="L11" s="103" t="s">
        <v>38</v>
      </c>
      <c r="M11" s="103" t="s">
        <v>38</v>
      </c>
      <c r="N11" s="103" t="s">
        <v>38</v>
      </c>
      <c r="O11" s="103" t="s">
        <v>38</v>
      </c>
      <c r="P11" s="220">
        <v>30</v>
      </c>
    </row>
    <row r="12" spans="1:16" s="19" customFormat="1" ht="35.25" customHeight="1" x14ac:dyDescent="0.25">
      <c r="A12" s="110" t="s">
        <v>127</v>
      </c>
      <c r="B12" s="160" t="s">
        <v>156</v>
      </c>
      <c r="C12" s="109" t="s">
        <v>154</v>
      </c>
      <c r="D12" s="183" t="s">
        <v>158</v>
      </c>
      <c r="E12" s="220" t="s">
        <v>38</v>
      </c>
      <c r="F12" s="220" t="s">
        <v>38</v>
      </c>
      <c r="G12" s="220" t="s">
        <v>38</v>
      </c>
      <c r="H12" s="220" t="s">
        <v>38</v>
      </c>
      <c r="I12" s="220" t="s">
        <v>38</v>
      </c>
      <c r="J12" s="220" t="s">
        <v>38</v>
      </c>
      <c r="K12" s="220" t="s">
        <v>38</v>
      </c>
      <c r="L12" s="220" t="s">
        <v>38</v>
      </c>
      <c r="M12" s="220" t="s">
        <v>38</v>
      </c>
      <c r="N12" s="220" t="s">
        <v>38</v>
      </c>
      <c r="O12" s="220" t="s">
        <v>38</v>
      </c>
      <c r="P12" s="220">
        <v>235</v>
      </c>
    </row>
    <row r="13" spans="1:16" s="19" customFormat="1" ht="33" customHeight="1" x14ac:dyDescent="0.25">
      <c r="A13" s="110" t="s">
        <v>128</v>
      </c>
      <c r="B13" s="221" t="s">
        <v>157</v>
      </c>
      <c r="C13" s="109" t="s">
        <v>154</v>
      </c>
      <c r="D13" s="217" t="s">
        <v>160</v>
      </c>
      <c r="E13" s="103" t="s">
        <v>38</v>
      </c>
      <c r="F13" s="103" t="s">
        <v>38</v>
      </c>
      <c r="G13" s="103" t="s">
        <v>38</v>
      </c>
      <c r="H13" s="103" t="s">
        <v>38</v>
      </c>
      <c r="I13" s="103" t="s">
        <v>38</v>
      </c>
      <c r="J13" s="103" t="s">
        <v>38</v>
      </c>
      <c r="K13" s="103" t="s">
        <v>38</v>
      </c>
      <c r="L13" s="103" t="s">
        <v>38</v>
      </c>
      <c r="M13" s="103" t="s">
        <v>38</v>
      </c>
      <c r="N13" s="103" t="s">
        <v>38</v>
      </c>
      <c r="O13" s="103" t="s">
        <v>38</v>
      </c>
      <c r="P13" s="220">
        <v>100</v>
      </c>
    </row>
    <row r="14" spans="1:16" ht="82.5" customHeight="1" x14ac:dyDescent="0.25">
      <c r="A14" s="110" t="s">
        <v>18</v>
      </c>
      <c r="B14" s="216" t="s">
        <v>155</v>
      </c>
      <c r="C14" s="109" t="s">
        <v>154</v>
      </c>
      <c r="D14" s="217" t="s">
        <v>160</v>
      </c>
      <c r="E14" s="220" t="s">
        <v>38</v>
      </c>
      <c r="F14" s="220" t="s">
        <v>38</v>
      </c>
      <c r="G14" s="220" t="s">
        <v>38</v>
      </c>
      <c r="H14" s="220" t="s">
        <v>38</v>
      </c>
      <c r="I14" s="220" t="s">
        <v>38</v>
      </c>
      <c r="J14" s="220" t="s">
        <v>38</v>
      </c>
      <c r="K14" s="220" t="s">
        <v>38</v>
      </c>
      <c r="L14" s="220" t="s">
        <v>38</v>
      </c>
      <c r="M14" s="220" t="s">
        <v>38</v>
      </c>
      <c r="N14" s="220" t="s">
        <v>38</v>
      </c>
      <c r="O14" s="220" t="s">
        <v>38</v>
      </c>
      <c r="P14" s="220">
        <v>90</v>
      </c>
    </row>
  </sheetData>
  <mergeCells count="9">
    <mergeCell ref="B10:N10"/>
    <mergeCell ref="A2:P2"/>
    <mergeCell ref="E4:O4"/>
    <mergeCell ref="P4:P5"/>
    <mergeCell ref="B7:P7"/>
    <mergeCell ref="A4:A5"/>
    <mergeCell ref="B4:B5"/>
    <mergeCell ref="C4:C5"/>
    <mergeCell ref="D4:D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0" firstPageNumber="24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T17"/>
  <sheetViews>
    <sheetView view="pageBreakPreview" zoomScale="80" zoomScaleSheetLayoutView="80" workbookViewId="0">
      <selection activeCell="O10" sqref="O10"/>
    </sheetView>
  </sheetViews>
  <sheetFormatPr defaultColWidth="9.140625" defaultRowHeight="15" x14ac:dyDescent="0.25"/>
  <cols>
    <col min="1" max="1" width="7.140625" style="10" customWidth="1"/>
    <col min="2" max="2" width="55.140625" style="10" bestFit="1" customWidth="1"/>
    <col min="3" max="3" width="24.140625" style="10" customWidth="1"/>
    <col min="4" max="4" width="12" style="10" customWidth="1"/>
    <col min="5" max="5" width="10.5703125" style="10" customWidth="1"/>
    <col min="6" max="6" width="10.28515625" style="10" customWidth="1"/>
    <col min="7" max="12" width="7.7109375" style="10" customWidth="1"/>
    <col min="13" max="13" width="20.140625" style="10" customWidth="1"/>
    <col min="14" max="14" width="14.7109375" style="10" customWidth="1"/>
    <col min="15" max="15" width="18.28515625" style="10" customWidth="1"/>
    <col min="16" max="16" width="48.5703125" style="10" bestFit="1" customWidth="1"/>
    <col min="17" max="17" width="10" style="11" customWidth="1"/>
    <col min="18" max="18" width="26.7109375" style="10" customWidth="1"/>
    <col min="19" max="19" width="9.140625" style="10" bestFit="1" customWidth="1"/>
    <col min="20" max="16384" width="9.140625" style="10"/>
  </cols>
  <sheetData>
    <row r="1" spans="1:20" ht="15.75" x14ac:dyDescent="0.25">
      <c r="A1" s="12" t="str">
        <f>HYPERLINK("#Оглавление!A1", "Назад в оглавление")</f>
        <v>Назад в оглавление</v>
      </c>
      <c r="B1" s="3"/>
      <c r="C1" s="3"/>
      <c r="D1" s="3"/>
    </row>
    <row r="2" spans="1:20" s="57" customFormat="1" ht="33.75" customHeight="1" x14ac:dyDescent="0.25">
      <c r="A2" s="292" t="s">
        <v>165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55"/>
      <c r="R2" s="56"/>
    </row>
    <row r="3" spans="1:20" s="13" customFormat="1" ht="18.7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15"/>
      <c r="R3" s="16"/>
    </row>
    <row r="4" spans="1:20" s="17" customFormat="1" ht="52.5" customHeight="1" x14ac:dyDescent="0.25">
      <c r="A4" s="301" t="s">
        <v>129</v>
      </c>
      <c r="B4" s="301" t="s">
        <v>33</v>
      </c>
      <c r="C4" s="301" t="s">
        <v>34</v>
      </c>
      <c r="D4" s="301" t="s">
        <v>5</v>
      </c>
      <c r="E4" s="301" t="s">
        <v>6</v>
      </c>
      <c r="F4" s="302"/>
      <c r="G4" s="298" t="s">
        <v>105</v>
      </c>
      <c r="H4" s="299"/>
      <c r="I4" s="299"/>
      <c r="J4" s="299"/>
      <c r="K4" s="299"/>
      <c r="L4" s="300"/>
      <c r="M4" s="301" t="s">
        <v>35</v>
      </c>
      <c r="N4" s="304" t="s">
        <v>106</v>
      </c>
      <c r="O4" s="301" t="s">
        <v>103</v>
      </c>
      <c r="P4" s="301" t="s">
        <v>194</v>
      </c>
      <c r="R4" s="15"/>
    </row>
    <row r="5" spans="1:20" s="17" customFormat="1" ht="97.5" customHeight="1" x14ac:dyDescent="0.25">
      <c r="A5" s="303"/>
      <c r="B5" s="303"/>
      <c r="C5" s="303"/>
      <c r="D5" s="303"/>
      <c r="E5" s="207" t="s">
        <v>9</v>
      </c>
      <c r="F5" s="207" t="s">
        <v>10</v>
      </c>
      <c r="G5" s="207">
        <v>2025</v>
      </c>
      <c r="H5" s="207">
        <v>2026</v>
      </c>
      <c r="I5" s="207">
        <v>2027</v>
      </c>
      <c r="J5" s="207">
        <v>2028</v>
      </c>
      <c r="K5" s="207">
        <v>2029</v>
      </c>
      <c r="L5" s="207">
        <v>2030</v>
      </c>
      <c r="M5" s="303"/>
      <c r="N5" s="305"/>
      <c r="O5" s="303"/>
      <c r="P5" s="303"/>
      <c r="R5" s="15"/>
    </row>
    <row r="6" spans="1:20" s="17" customFormat="1" ht="19.5" customHeight="1" x14ac:dyDescent="0.25">
      <c r="A6" s="207" t="s">
        <v>1</v>
      </c>
      <c r="B6" s="306" t="s">
        <v>235</v>
      </c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8"/>
      <c r="R6" s="15"/>
    </row>
    <row r="7" spans="1:20" s="17" customFormat="1" ht="244.5" customHeight="1" x14ac:dyDescent="0.25">
      <c r="A7" s="222" t="s">
        <v>30</v>
      </c>
      <c r="B7" s="223" t="s">
        <v>212</v>
      </c>
      <c r="C7" s="106" t="s">
        <v>38</v>
      </c>
      <c r="D7" s="106" t="s">
        <v>75</v>
      </c>
      <c r="E7" s="178">
        <v>4</v>
      </c>
      <c r="F7" s="178">
        <v>2023</v>
      </c>
      <c r="G7" s="224">
        <v>3</v>
      </c>
      <c r="H7" s="225" t="s">
        <v>86</v>
      </c>
      <c r="I7" s="225" t="s">
        <v>86</v>
      </c>
      <c r="J7" s="225" t="s">
        <v>86</v>
      </c>
      <c r="K7" s="225" t="s">
        <v>86</v>
      </c>
      <c r="L7" s="225" t="s">
        <v>86</v>
      </c>
      <c r="M7" s="106" t="s">
        <v>166</v>
      </c>
      <c r="N7" s="109" t="s">
        <v>154</v>
      </c>
      <c r="O7" s="106" t="s">
        <v>11</v>
      </c>
      <c r="P7" s="216" t="s">
        <v>271</v>
      </c>
      <c r="R7" s="15"/>
      <c r="T7" s="28" t="s">
        <v>148</v>
      </c>
    </row>
    <row r="8" spans="1:20" s="28" customFormat="1" ht="101.25" customHeight="1" x14ac:dyDescent="0.25">
      <c r="A8" s="205" t="s">
        <v>46</v>
      </c>
      <c r="B8" s="312" t="s">
        <v>260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313"/>
      <c r="R8" s="15"/>
    </row>
    <row r="9" spans="1:20" s="17" customFormat="1" ht="22.5" customHeight="1" x14ac:dyDescent="0.25">
      <c r="A9" s="207" t="s">
        <v>13</v>
      </c>
      <c r="B9" s="309" t="s">
        <v>234</v>
      </c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1"/>
      <c r="R9" s="15"/>
      <c r="T9" s="28" t="s">
        <v>83</v>
      </c>
    </row>
    <row r="10" spans="1:20" s="17" customFormat="1" ht="409.6" customHeight="1" x14ac:dyDescent="0.25">
      <c r="A10" s="226" t="s">
        <v>32</v>
      </c>
      <c r="B10" s="223" t="s">
        <v>211</v>
      </c>
      <c r="C10" s="227" t="s">
        <v>38</v>
      </c>
      <c r="D10" s="106" t="s">
        <v>75</v>
      </c>
      <c r="E10" s="178">
        <v>11</v>
      </c>
      <c r="F10" s="178">
        <v>2023</v>
      </c>
      <c r="G10" s="224">
        <v>0</v>
      </c>
      <c r="H10" s="225" t="s">
        <v>86</v>
      </c>
      <c r="I10" s="225" t="s">
        <v>86</v>
      </c>
      <c r="J10" s="225" t="s">
        <v>86</v>
      </c>
      <c r="K10" s="225" t="s">
        <v>86</v>
      </c>
      <c r="L10" s="225" t="s">
        <v>86</v>
      </c>
      <c r="M10" s="106" t="s">
        <v>166</v>
      </c>
      <c r="N10" s="109" t="s">
        <v>154</v>
      </c>
      <c r="O10" s="228" t="s">
        <v>11</v>
      </c>
      <c r="P10" s="216" t="s">
        <v>272</v>
      </c>
      <c r="R10" s="15"/>
    </row>
    <row r="11" spans="1:20" s="28" customFormat="1" ht="60" customHeight="1" x14ac:dyDescent="0.25">
      <c r="A11" s="205" t="s">
        <v>56</v>
      </c>
      <c r="B11" s="295" t="s">
        <v>259</v>
      </c>
      <c r="C11" s="296"/>
      <c r="D11" s="296"/>
      <c r="E11" s="296"/>
      <c r="F11" s="296"/>
      <c r="G11" s="296"/>
      <c r="H11" s="296"/>
      <c r="I11" s="296"/>
      <c r="J11" s="296"/>
      <c r="K11" s="296"/>
      <c r="L11" s="296"/>
      <c r="M11" s="296"/>
      <c r="N11" s="296"/>
      <c r="O11" s="296"/>
      <c r="P11" s="297"/>
      <c r="R11" s="15"/>
    </row>
    <row r="12" spans="1:20" s="13" customFormat="1" ht="15.75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 s="16"/>
    </row>
    <row r="13" spans="1:20" s="13" customFormat="1" ht="15.75" x14ac:dyDescent="0.25">
      <c r="A13" s="71"/>
      <c r="B13" s="72"/>
      <c r="C13" s="72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 s="16"/>
    </row>
    <row r="14" spans="1:20" s="13" customFormat="1" ht="15.75" x14ac:dyDescent="0.25">
      <c r="A14" s="71"/>
      <c r="B14" s="71"/>
      <c r="C14" s="72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 s="16"/>
    </row>
    <row r="15" spans="1:20" s="13" customFormat="1" ht="15.75" x14ac:dyDescent="0.25">
      <c r="A15" s="72"/>
      <c r="B15" s="71"/>
      <c r="C15" s="72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 s="16"/>
    </row>
    <row r="16" spans="1:20" s="13" customFormat="1" ht="15.75" x14ac:dyDescent="0.25">
      <c r="A16" s="72"/>
      <c r="B16" s="71"/>
      <c r="C16" s="72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 s="16"/>
    </row>
    <row r="17" spans="1:18" s="13" customFormat="1" ht="15.75" x14ac:dyDescent="0.25">
      <c r="A17" s="72"/>
      <c r="B17" s="72"/>
      <c r="C17" s="72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 s="16"/>
    </row>
  </sheetData>
  <mergeCells count="15">
    <mergeCell ref="B11:P11"/>
    <mergeCell ref="G4:L4"/>
    <mergeCell ref="A2:P2"/>
    <mergeCell ref="E4:F4"/>
    <mergeCell ref="A4:A5"/>
    <mergeCell ref="B4:B5"/>
    <mergeCell ref="C4:C5"/>
    <mergeCell ref="D4:D5"/>
    <mergeCell ref="O4:O5"/>
    <mergeCell ref="P4:P5"/>
    <mergeCell ref="N4:N5"/>
    <mergeCell ref="B6:P6"/>
    <mergeCell ref="B9:P9"/>
    <mergeCell ref="M4:M5"/>
    <mergeCell ref="B8:P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0" firstPageNumber="25" fitToWidth="0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S76"/>
  <sheetViews>
    <sheetView tabSelected="1" view="pageBreakPreview" zoomScale="80" zoomScaleSheetLayoutView="80" workbookViewId="0">
      <selection activeCell="N50" sqref="N50:N54"/>
    </sheetView>
  </sheetViews>
  <sheetFormatPr defaultColWidth="9.140625" defaultRowHeight="15" x14ac:dyDescent="0.25"/>
  <cols>
    <col min="1" max="1" width="7.28515625" style="10" customWidth="1"/>
    <col min="2" max="2" width="41.42578125" style="10" hidden="1" customWidth="1"/>
    <col min="3" max="3" width="79.42578125" style="10" customWidth="1"/>
    <col min="4" max="4" width="9.5703125" style="10" customWidth="1"/>
    <col min="5" max="5" width="11" style="10" customWidth="1"/>
    <col min="6" max="6" width="19.42578125" style="10" customWidth="1"/>
    <col min="7" max="7" width="8.85546875" style="10" customWidth="1"/>
    <col min="8" max="8" width="13.42578125" style="10" customWidth="1"/>
    <col min="9" max="9" width="12.5703125" style="10" customWidth="1"/>
    <col min="10" max="10" width="9.85546875" style="10" customWidth="1"/>
    <col min="11" max="11" width="11.140625" style="10" customWidth="1"/>
    <col min="12" max="12" width="10.140625" style="10" customWidth="1"/>
    <col min="13" max="13" width="10" style="10" customWidth="1"/>
    <col min="14" max="14" width="18.5703125" style="10" customWidth="1"/>
    <col min="15" max="15" width="54.7109375" style="10" customWidth="1"/>
    <col min="16" max="16" width="17.85546875" style="10" customWidth="1"/>
    <col min="17" max="17" width="27" style="10" customWidth="1"/>
    <col min="18" max="18" width="7.7109375" style="11" customWidth="1"/>
    <col min="19" max="19" width="26.7109375" style="10" customWidth="1"/>
    <col min="20" max="20" width="9.140625" style="10" bestFit="1" customWidth="1"/>
    <col min="21" max="16384" width="9.140625" style="10"/>
  </cols>
  <sheetData>
    <row r="1" spans="1:19" ht="15.75" x14ac:dyDescent="0.25">
      <c r="A1" s="12" t="str">
        <f>HYPERLINK("#Оглавление!A1", "Назад в оглавление")</f>
        <v>Назад в оглавление</v>
      </c>
      <c r="B1" s="3"/>
      <c r="C1" s="3"/>
      <c r="D1" s="29"/>
      <c r="E1" s="29"/>
      <c r="F1" s="29"/>
      <c r="G1" s="29"/>
    </row>
    <row r="2" spans="1:19" s="57" customFormat="1" ht="18.75" x14ac:dyDescent="0.25">
      <c r="A2" s="292" t="s">
        <v>167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6"/>
      <c r="P2" s="6"/>
      <c r="Q2" s="6"/>
      <c r="R2" s="55"/>
      <c r="S2" s="56"/>
    </row>
    <row r="3" spans="1:19" s="13" customFormat="1" ht="15.75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18"/>
      <c r="P3" s="18"/>
      <c r="Q3" s="18"/>
      <c r="R3" s="15"/>
      <c r="S3" s="16"/>
    </row>
    <row r="4" spans="1:19" s="13" customFormat="1" ht="15.75" hidden="1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19"/>
      <c r="L4" s="18"/>
      <c r="M4" s="18"/>
      <c r="N4" s="21" t="s">
        <v>41</v>
      </c>
      <c r="O4" s="18"/>
      <c r="P4" s="18"/>
      <c r="Q4" s="18"/>
      <c r="R4" s="15"/>
      <c r="S4" s="16"/>
    </row>
    <row r="5" spans="1:19" s="3" customFormat="1" ht="15.75" hidden="1" customHeight="1" x14ac:dyDescent="0.25">
      <c r="A5" s="330" t="s">
        <v>2</v>
      </c>
      <c r="B5" s="330" t="s">
        <v>107</v>
      </c>
      <c r="C5" s="328" t="s">
        <v>42</v>
      </c>
      <c r="D5" s="324" t="s">
        <v>95</v>
      </c>
      <c r="E5" s="324"/>
      <c r="F5" s="324"/>
      <c r="G5" s="324"/>
      <c r="H5" s="314"/>
      <c r="I5" s="314"/>
      <c r="J5" s="314"/>
      <c r="K5" s="314"/>
      <c r="L5" s="314"/>
      <c r="M5" s="314"/>
      <c r="N5" s="315"/>
      <c r="Q5" s="22"/>
    </row>
    <row r="6" spans="1:19" s="3" customFormat="1" ht="31.5" hidden="1" customHeight="1" x14ac:dyDescent="0.25">
      <c r="A6" s="331"/>
      <c r="B6" s="331"/>
      <c r="C6" s="329"/>
      <c r="D6" s="324" t="s">
        <v>96</v>
      </c>
      <c r="E6" s="324"/>
      <c r="F6" s="324"/>
      <c r="G6" s="324"/>
      <c r="H6" s="105">
        <v>2025</v>
      </c>
      <c r="I6" s="105">
        <v>2026</v>
      </c>
      <c r="J6" s="105">
        <v>2027</v>
      </c>
      <c r="K6" s="105">
        <v>2028</v>
      </c>
      <c r="L6" s="105">
        <v>2029</v>
      </c>
      <c r="M6" s="105">
        <v>2030</v>
      </c>
      <c r="N6" s="14" t="s">
        <v>44</v>
      </c>
      <c r="Q6" s="22"/>
    </row>
    <row r="7" spans="1:19" s="3" customFormat="1" ht="15.75" hidden="1" x14ac:dyDescent="0.25">
      <c r="A7" s="205">
        <v>1</v>
      </c>
      <c r="B7" s="205">
        <v>2</v>
      </c>
      <c r="C7" s="204">
        <v>3</v>
      </c>
      <c r="D7" s="103">
        <v>4</v>
      </c>
      <c r="E7" s="103">
        <v>5</v>
      </c>
      <c r="F7" s="103">
        <v>6</v>
      </c>
      <c r="G7" s="103">
        <v>7</v>
      </c>
      <c r="H7" s="205">
        <v>9</v>
      </c>
      <c r="I7" s="205">
        <v>10</v>
      </c>
      <c r="J7" s="205">
        <v>11</v>
      </c>
      <c r="K7" s="205">
        <v>12</v>
      </c>
      <c r="L7" s="205">
        <v>13</v>
      </c>
      <c r="M7" s="205">
        <v>14</v>
      </c>
      <c r="N7" s="205">
        <v>15</v>
      </c>
      <c r="Q7" s="22"/>
    </row>
    <row r="8" spans="1:19" ht="32.25" hidden="1" customHeight="1" x14ac:dyDescent="0.25">
      <c r="A8" s="23" t="s">
        <v>1</v>
      </c>
      <c r="B8" s="316" t="s">
        <v>36</v>
      </c>
      <c r="C8" s="317"/>
      <c r="D8" s="318"/>
      <c r="E8" s="318"/>
      <c r="F8" s="318"/>
      <c r="G8" s="318"/>
      <c r="H8" s="317"/>
      <c r="I8" s="317"/>
      <c r="J8" s="317"/>
      <c r="K8" s="319"/>
      <c r="L8" s="229"/>
      <c r="M8" s="229"/>
      <c r="N8" s="230"/>
    </row>
    <row r="9" spans="1:19" ht="15.75" hidden="1" x14ac:dyDescent="0.25">
      <c r="A9" s="23" t="s">
        <v>30</v>
      </c>
      <c r="B9" s="332" t="s">
        <v>37</v>
      </c>
      <c r="C9" s="23" t="s">
        <v>45</v>
      </c>
      <c r="D9" s="23"/>
      <c r="E9" s="23"/>
      <c r="F9" s="23"/>
      <c r="G9" s="23"/>
      <c r="H9" s="24">
        <f>SUM(H10:H14)</f>
        <v>2261107.9</v>
      </c>
      <c r="I9" s="24">
        <f>SUM(I10:I14)</f>
        <v>673</v>
      </c>
      <c r="J9" s="24"/>
      <c r="K9" s="58"/>
      <c r="L9" s="231"/>
      <c r="M9" s="231"/>
      <c r="N9" s="59">
        <f t="shared" ref="N9:N14" si="0">SUM(H9:M9)</f>
        <v>2261780.9</v>
      </c>
    </row>
    <row r="10" spans="1:19" ht="23.25" hidden="1" customHeight="1" x14ac:dyDescent="0.25">
      <c r="A10" s="23" t="s">
        <v>46</v>
      </c>
      <c r="B10" s="333"/>
      <c r="C10" s="25" t="s">
        <v>47</v>
      </c>
      <c r="D10" s="25">
        <v>828</v>
      </c>
      <c r="E10" s="25" t="s">
        <v>97</v>
      </c>
      <c r="F10" s="25" t="s">
        <v>98</v>
      </c>
      <c r="G10" s="25">
        <v>200</v>
      </c>
      <c r="H10" s="68">
        <v>2168577.5</v>
      </c>
      <c r="I10" s="24"/>
      <c r="J10" s="24"/>
      <c r="K10" s="58"/>
      <c r="L10" s="231"/>
      <c r="M10" s="231"/>
      <c r="N10" s="59">
        <f t="shared" si="0"/>
        <v>2168577.5</v>
      </c>
    </row>
    <row r="11" spans="1:19" ht="15.75" hidden="1" x14ac:dyDescent="0.25">
      <c r="A11" s="325" t="s">
        <v>48</v>
      </c>
      <c r="B11" s="333"/>
      <c r="C11" s="325" t="s">
        <v>49</v>
      </c>
      <c r="D11" s="25">
        <v>828</v>
      </c>
      <c r="E11" s="25" t="s">
        <v>97</v>
      </c>
      <c r="F11" s="25" t="s">
        <v>99</v>
      </c>
      <c r="G11" s="25">
        <v>200</v>
      </c>
      <c r="H11" s="24"/>
      <c r="I11" s="24"/>
      <c r="J11" s="24"/>
      <c r="K11" s="58"/>
      <c r="L11" s="231"/>
      <c r="M11" s="231"/>
      <c r="N11" s="59">
        <f t="shared" si="0"/>
        <v>0</v>
      </c>
    </row>
    <row r="12" spans="1:19" ht="15.75" hidden="1" x14ac:dyDescent="0.25">
      <c r="A12" s="326"/>
      <c r="B12" s="333"/>
      <c r="C12" s="326"/>
      <c r="D12" s="25">
        <v>828</v>
      </c>
      <c r="E12" s="25" t="s">
        <v>97</v>
      </c>
      <c r="F12" s="25" t="s">
        <v>99</v>
      </c>
      <c r="G12" s="25">
        <v>500</v>
      </c>
      <c r="H12" s="39"/>
      <c r="I12" s="69"/>
      <c r="J12" s="24"/>
      <c r="K12" s="58"/>
      <c r="L12" s="231"/>
      <c r="M12" s="231"/>
      <c r="N12" s="59">
        <f t="shared" si="0"/>
        <v>0</v>
      </c>
    </row>
    <row r="13" spans="1:19" ht="15.75" hidden="1" x14ac:dyDescent="0.25">
      <c r="A13" s="326"/>
      <c r="B13" s="333"/>
      <c r="C13" s="326"/>
      <c r="D13" s="25">
        <v>828</v>
      </c>
      <c r="E13" s="25" t="s">
        <v>97</v>
      </c>
      <c r="F13" s="25" t="s">
        <v>100</v>
      </c>
      <c r="G13" s="25">
        <v>200</v>
      </c>
      <c r="H13" s="24">
        <v>2173</v>
      </c>
      <c r="I13" s="24">
        <v>673</v>
      </c>
      <c r="J13" s="24"/>
      <c r="K13" s="58"/>
      <c r="L13" s="231"/>
      <c r="M13" s="231"/>
      <c r="N13" s="59">
        <f t="shared" si="0"/>
        <v>2846</v>
      </c>
    </row>
    <row r="14" spans="1:19" ht="15.75" hidden="1" x14ac:dyDescent="0.25">
      <c r="A14" s="327"/>
      <c r="B14" s="333"/>
      <c r="C14" s="327"/>
      <c r="D14" s="25">
        <v>828</v>
      </c>
      <c r="E14" s="25" t="s">
        <v>97</v>
      </c>
      <c r="F14" s="25" t="s">
        <v>98</v>
      </c>
      <c r="G14" s="25">
        <v>200</v>
      </c>
      <c r="H14" s="70">
        <v>90357.4</v>
      </c>
      <c r="I14" s="39"/>
      <c r="J14" s="24"/>
      <c r="K14" s="58"/>
      <c r="L14" s="231"/>
      <c r="M14" s="231"/>
      <c r="N14" s="59">
        <f t="shared" si="0"/>
        <v>90357.4</v>
      </c>
    </row>
    <row r="15" spans="1:19" ht="15.75" hidden="1" x14ac:dyDescent="0.25">
      <c r="A15" s="23" t="s">
        <v>50</v>
      </c>
      <c r="B15" s="333"/>
      <c r="C15" s="25" t="s">
        <v>51</v>
      </c>
      <c r="D15" s="25"/>
      <c r="E15" s="25"/>
      <c r="F15" s="25"/>
      <c r="G15" s="25"/>
      <c r="H15" s="24"/>
      <c r="I15" s="24"/>
      <c r="J15" s="24"/>
      <c r="K15" s="58"/>
      <c r="L15" s="231"/>
      <c r="M15" s="231"/>
      <c r="N15" s="59"/>
      <c r="O15" s="36"/>
    </row>
    <row r="16" spans="1:19" ht="15.75" hidden="1" x14ac:dyDescent="0.25">
      <c r="A16" s="23" t="s">
        <v>52</v>
      </c>
      <c r="B16" s="333"/>
      <c r="C16" s="25" t="s">
        <v>53</v>
      </c>
      <c r="D16" s="25"/>
      <c r="E16" s="25"/>
      <c r="F16" s="25"/>
      <c r="G16" s="25"/>
      <c r="H16" s="24"/>
      <c r="I16" s="24"/>
      <c r="J16" s="24"/>
      <c r="K16" s="58"/>
      <c r="L16" s="231"/>
      <c r="M16" s="231"/>
      <c r="N16" s="59"/>
    </row>
    <row r="17" spans="1:14" ht="15.75" hidden="1" x14ac:dyDescent="0.25">
      <c r="A17" s="23" t="s">
        <v>54</v>
      </c>
      <c r="B17" s="334"/>
      <c r="C17" s="25" t="s">
        <v>55</v>
      </c>
      <c r="D17" s="25"/>
      <c r="E17" s="25"/>
      <c r="F17" s="25"/>
      <c r="G17" s="25"/>
      <c r="H17" s="230"/>
      <c r="I17" s="205"/>
      <c r="J17" s="205"/>
      <c r="K17" s="204"/>
      <c r="L17" s="231"/>
      <c r="M17" s="231"/>
      <c r="N17" s="232"/>
    </row>
    <row r="18" spans="1:14" ht="28.5" hidden="1" customHeight="1" x14ac:dyDescent="0.25">
      <c r="A18" s="23" t="s">
        <v>13</v>
      </c>
      <c r="B18" s="320" t="s">
        <v>14</v>
      </c>
      <c r="C18" s="321"/>
      <c r="D18" s="321"/>
      <c r="E18" s="321"/>
      <c r="F18" s="321"/>
      <c r="G18" s="321"/>
      <c r="H18" s="321"/>
      <c r="I18" s="321"/>
      <c r="J18" s="321"/>
      <c r="K18" s="321"/>
      <c r="L18" s="322"/>
      <c r="M18" s="322"/>
      <c r="N18" s="323"/>
    </row>
    <row r="19" spans="1:14" ht="20.25" hidden="1" customHeight="1" x14ac:dyDescent="0.25">
      <c r="A19" s="23" t="s">
        <v>32</v>
      </c>
      <c r="B19" s="341" t="s">
        <v>39</v>
      </c>
      <c r="C19" s="23" t="s">
        <v>45</v>
      </c>
      <c r="D19" s="23"/>
      <c r="E19" s="23"/>
      <c r="F19" s="23"/>
      <c r="G19" s="23"/>
      <c r="H19" s="24">
        <f>SUM(H20:H26)</f>
        <v>642800.20000000007</v>
      </c>
      <c r="I19" s="205"/>
      <c r="J19" s="24"/>
      <c r="K19" s="58"/>
      <c r="L19" s="231"/>
      <c r="M19" s="231"/>
      <c r="N19" s="59">
        <f t="shared" ref="N19:N26" si="1">SUM(H19:H19)</f>
        <v>642800.20000000007</v>
      </c>
    </row>
    <row r="20" spans="1:14" ht="18" hidden="1" customHeight="1" x14ac:dyDescent="0.25">
      <c r="A20" s="23" t="s">
        <v>56</v>
      </c>
      <c r="B20" s="342"/>
      <c r="C20" s="325" t="s">
        <v>47</v>
      </c>
      <c r="D20" s="25">
        <v>828</v>
      </c>
      <c r="E20" s="25" t="s">
        <v>97</v>
      </c>
      <c r="F20" s="25" t="s">
        <v>98</v>
      </c>
      <c r="G20" s="25">
        <v>200</v>
      </c>
      <c r="H20" s="76">
        <v>421760.6</v>
      </c>
      <c r="I20" s="24"/>
      <c r="J20" s="24"/>
      <c r="K20" s="58"/>
      <c r="L20" s="231"/>
      <c r="M20" s="231"/>
      <c r="N20" s="59">
        <f t="shared" si="1"/>
        <v>421760.6</v>
      </c>
    </row>
    <row r="21" spans="1:14" ht="15.75" hidden="1" x14ac:dyDescent="0.25">
      <c r="A21" s="23"/>
      <c r="B21" s="342"/>
      <c r="C21" s="327"/>
      <c r="D21" s="25">
        <v>828</v>
      </c>
      <c r="E21" s="25" t="s">
        <v>97</v>
      </c>
      <c r="F21" s="25" t="s">
        <v>98</v>
      </c>
      <c r="G21" s="25">
        <v>500</v>
      </c>
      <c r="H21" s="76">
        <v>82928.7</v>
      </c>
      <c r="I21" s="24"/>
      <c r="J21" s="24"/>
      <c r="K21" s="58"/>
      <c r="L21" s="231"/>
      <c r="M21" s="231"/>
      <c r="N21" s="59">
        <f t="shared" si="1"/>
        <v>82928.7</v>
      </c>
    </row>
    <row r="22" spans="1:14" ht="15.75" hidden="1" x14ac:dyDescent="0.25">
      <c r="A22" s="325" t="s">
        <v>57</v>
      </c>
      <c r="B22" s="342"/>
      <c r="C22" s="325" t="s">
        <v>49</v>
      </c>
      <c r="D22" s="25">
        <v>828</v>
      </c>
      <c r="E22" s="25" t="s">
        <v>97</v>
      </c>
      <c r="F22" s="25" t="s">
        <v>101</v>
      </c>
      <c r="G22" s="25">
        <v>200</v>
      </c>
      <c r="H22" s="76">
        <v>111568.3</v>
      </c>
      <c r="I22" s="24"/>
      <c r="J22" s="24"/>
      <c r="K22" s="58"/>
      <c r="L22" s="231"/>
      <c r="M22" s="231"/>
      <c r="N22" s="59">
        <f t="shared" si="1"/>
        <v>111568.3</v>
      </c>
    </row>
    <row r="23" spans="1:14" ht="15.75" hidden="1" x14ac:dyDescent="0.25">
      <c r="A23" s="326"/>
      <c r="B23" s="342"/>
      <c r="C23" s="326"/>
      <c r="D23" s="25">
        <v>828</v>
      </c>
      <c r="E23" s="25" t="s">
        <v>97</v>
      </c>
      <c r="F23" s="25" t="s">
        <v>101</v>
      </c>
      <c r="G23" s="25">
        <v>500</v>
      </c>
      <c r="H23" s="76"/>
      <c r="I23" s="24"/>
      <c r="J23" s="24"/>
      <c r="K23" s="58"/>
      <c r="L23" s="231"/>
      <c r="M23" s="231"/>
      <c r="N23" s="59">
        <f t="shared" si="1"/>
        <v>0</v>
      </c>
    </row>
    <row r="24" spans="1:14" ht="15.75" hidden="1" x14ac:dyDescent="0.25">
      <c r="A24" s="326"/>
      <c r="B24" s="342"/>
      <c r="C24" s="326"/>
      <c r="D24" s="25">
        <v>828</v>
      </c>
      <c r="E24" s="25" t="s">
        <v>97</v>
      </c>
      <c r="F24" s="25" t="s">
        <v>98</v>
      </c>
      <c r="G24" s="25">
        <v>200</v>
      </c>
      <c r="H24" s="76">
        <v>17573.400000000001</v>
      </c>
      <c r="I24" s="24"/>
      <c r="J24" s="24"/>
      <c r="K24" s="58"/>
      <c r="L24" s="231"/>
      <c r="M24" s="231"/>
      <c r="N24" s="59">
        <f t="shared" si="1"/>
        <v>17573.400000000001</v>
      </c>
    </row>
    <row r="25" spans="1:14" ht="15.75" hidden="1" x14ac:dyDescent="0.25">
      <c r="A25" s="327"/>
      <c r="B25" s="342"/>
      <c r="C25" s="327"/>
      <c r="D25" s="25">
        <v>828</v>
      </c>
      <c r="E25" s="25" t="s">
        <v>97</v>
      </c>
      <c r="F25" s="25" t="s">
        <v>98</v>
      </c>
      <c r="G25" s="25">
        <v>500</v>
      </c>
      <c r="H25" s="76">
        <f>3455.4-0.1</f>
        <v>3455.3</v>
      </c>
      <c r="I25" s="24"/>
      <c r="J25" s="24"/>
      <c r="K25" s="58"/>
      <c r="L25" s="231"/>
      <c r="M25" s="231"/>
      <c r="N25" s="59">
        <f t="shared" si="1"/>
        <v>3455.3</v>
      </c>
    </row>
    <row r="26" spans="1:14" ht="15.75" hidden="1" x14ac:dyDescent="0.25">
      <c r="A26" s="23" t="s">
        <v>58</v>
      </c>
      <c r="B26" s="342"/>
      <c r="C26" s="25" t="s">
        <v>51</v>
      </c>
      <c r="D26" s="25"/>
      <c r="E26" s="25"/>
      <c r="F26" s="25"/>
      <c r="G26" s="25"/>
      <c r="H26" s="24">
        <v>5513.9</v>
      </c>
      <c r="I26" s="24"/>
      <c r="J26" s="24"/>
      <c r="K26" s="58"/>
      <c r="L26" s="231"/>
      <c r="M26" s="231"/>
      <c r="N26" s="59">
        <f t="shared" si="1"/>
        <v>5513.9</v>
      </c>
    </row>
    <row r="27" spans="1:14" ht="15.75" hidden="1" x14ac:dyDescent="0.25">
      <c r="A27" s="23" t="s">
        <v>59</v>
      </c>
      <c r="B27" s="342"/>
      <c r="C27" s="25" t="s">
        <v>53</v>
      </c>
      <c r="D27" s="25"/>
      <c r="E27" s="25"/>
      <c r="F27" s="25"/>
      <c r="G27" s="25"/>
      <c r="H27" s="24"/>
      <c r="I27" s="24"/>
      <c r="J27" s="24"/>
      <c r="K27" s="58"/>
      <c r="L27" s="231"/>
      <c r="M27" s="231"/>
      <c r="N27" s="59"/>
    </row>
    <row r="28" spans="1:14" ht="15.75" hidden="1" x14ac:dyDescent="0.25">
      <c r="A28" s="23" t="s">
        <v>60</v>
      </c>
      <c r="B28" s="343"/>
      <c r="C28" s="25" t="s">
        <v>55</v>
      </c>
      <c r="D28" s="25"/>
      <c r="E28" s="25"/>
      <c r="F28" s="25"/>
      <c r="G28" s="25"/>
      <c r="H28" s="24"/>
      <c r="I28" s="24"/>
      <c r="J28" s="24"/>
      <c r="K28" s="58"/>
      <c r="L28" s="231"/>
      <c r="M28" s="231"/>
      <c r="N28" s="59"/>
    </row>
    <row r="29" spans="1:14" ht="25.5" hidden="1" customHeight="1" x14ac:dyDescent="0.25">
      <c r="A29" s="23" t="s">
        <v>16</v>
      </c>
      <c r="B29" s="320" t="s">
        <v>17</v>
      </c>
      <c r="C29" s="321"/>
      <c r="D29" s="321"/>
      <c r="E29" s="321"/>
      <c r="F29" s="321"/>
      <c r="G29" s="321"/>
      <c r="H29" s="321"/>
      <c r="I29" s="321"/>
      <c r="J29" s="321"/>
      <c r="K29" s="321"/>
      <c r="L29" s="322"/>
      <c r="M29" s="322"/>
      <c r="N29" s="323"/>
    </row>
    <row r="30" spans="1:14" ht="15.75" hidden="1" x14ac:dyDescent="0.25">
      <c r="A30" s="23" t="s">
        <v>40</v>
      </c>
      <c r="B30" s="341" t="s">
        <v>94</v>
      </c>
      <c r="C30" s="23" t="s">
        <v>45</v>
      </c>
      <c r="D30" s="23"/>
      <c r="E30" s="23"/>
      <c r="F30" s="23"/>
      <c r="G30" s="23"/>
      <c r="H30" s="24"/>
      <c r="I30" s="205"/>
      <c r="J30" s="24"/>
      <c r="K30" s="58"/>
      <c r="L30" s="231"/>
      <c r="M30" s="231"/>
      <c r="N30" s="59"/>
    </row>
    <row r="31" spans="1:14" ht="15.75" hidden="1" x14ac:dyDescent="0.25">
      <c r="A31" s="23" t="s">
        <v>76</v>
      </c>
      <c r="B31" s="342"/>
      <c r="C31" s="25" t="s">
        <v>47</v>
      </c>
      <c r="D31" s="25"/>
      <c r="E31" s="25"/>
      <c r="F31" s="25"/>
      <c r="G31" s="25"/>
      <c r="H31" s="24"/>
      <c r="I31" s="24"/>
      <c r="J31" s="24"/>
      <c r="K31" s="58"/>
      <c r="L31" s="231"/>
      <c r="M31" s="231"/>
      <c r="N31" s="59"/>
    </row>
    <row r="32" spans="1:14" ht="15.75" hidden="1" x14ac:dyDescent="0.25">
      <c r="A32" s="23" t="s">
        <v>77</v>
      </c>
      <c r="B32" s="342"/>
      <c r="C32" s="25" t="s">
        <v>49</v>
      </c>
      <c r="D32" s="25"/>
      <c r="E32" s="25"/>
      <c r="F32" s="25"/>
      <c r="G32" s="25"/>
      <c r="H32" s="24"/>
      <c r="I32" s="24"/>
      <c r="J32" s="24"/>
      <c r="K32" s="58"/>
      <c r="L32" s="231"/>
      <c r="M32" s="231"/>
      <c r="N32" s="59"/>
    </row>
    <row r="33" spans="1:16" ht="15.75" hidden="1" x14ac:dyDescent="0.25">
      <c r="A33" s="23" t="s">
        <v>78</v>
      </c>
      <c r="B33" s="342"/>
      <c r="C33" s="25" t="s">
        <v>51</v>
      </c>
      <c r="D33" s="25"/>
      <c r="E33" s="25"/>
      <c r="F33" s="25"/>
      <c r="G33" s="25"/>
      <c r="H33" s="24"/>
      <c r="I33" s="24"/>
      <c r="J33" s="24"/>
      <c r="K33" s="58"/>
      <c r="L33" s="231"/>
      <c r="M33" s="231"/>
      <c r="N33" s="59"/>
    </row>
    <row r="34" spans="1:16" ht="15.75" hidden="1" x14ac:dyDescent="0.25">
      <c r="A34" s="23" t="s">
        <v>79</v>
      </c>
      <c r="B34" s="342"/>
      <c r="C34" s="25" t="s">
        <v>53</v>
      </c>
      <c r="D34" s="25"/>
      <c r="E34" s="25"/>
      <c r="F34" s="25"/>
      <c r="G34" s="25"/>
      <c r="H34" s="24"/>
      <c r="I34" s="24"/>
      <c r="J34" s="24"/>
      <c r="K34" s="58"/>
      <c r="L34" s="231"/>
      <c r="M34" s="231"/>
      <c r="N34" s="59"/>
    </row>
    <row r="35" spans="1:16" ht="15.75" hidden="1" x14ac:dyDescent="0.25">
      <c r="A35" s="23" t="s">
        <v>80</v>
      </c>
      <c r="B35" s="343"/>
      <c r="C35" s="25" t="s">
        <v>55</v>
      </c>
      <c r="D35" s="25"/>
      <c r="E35" s="25"/>
      <c r="F35" s="25"/>
      <c r="G35" s="25"/>
      <c r="H35" s="24"/>
      <c r="I35" s="24"/>
      <c r="J35" s="24"/>
      <c r="K35" s="58"/>
      <c r="L35" s="231"/>
      <c r="M35" s="231"/>
      <c r="N35" s="59"/>
    </row>
    <row r="36" spans="1:16" ht="15.75" hidden="1" customHeight="1" x14ac:dyDescent="0.25">
      <c r="A36" s="335" t="s">
        <v>61</v>
      </c>
      <c r="B36" s="336"/>
      <c r="C36" s="23" t="s">
        <v>45</v>
      </c>
      <c r="D36" s="23"/>
      <c r="E36" s="23"/>
      <c r="F36" s="23"/>
      <c r="G36" s="23"/>
      <c r="H36" s="24">
        <f>SUM(H37:H39)</f>
        <v>2903908.1</v>
      </c>
      <c r="I36" s="24">
        <f>SUM(I37:I39)</f>
        <v>673</v>
      </c>
      <c r="J36" s="24"/>
      <c r="K36" s="24"/>
      <c r="L36" s="60"/>
      <c r="M36" s="60"/>
      <c r="N36" s="24">
        <f>SUM(G36:M36)</f>
        <v>2904581.1</v>
      </c>
    </row>
    <row r="37" spans="1:16" ht="15.75" hidden="1" x14ac:dyDescent="0.25">
      <c r="A37" s="337"/>
      <c r="B37" s="338"/>
      <c r="C37" s="25" t="s">
        <v>47</v>
      </c>
      <c r="D37" s="25"/>
      <c r="E37" s="25"/>
      <c r="F37" s="25"/>
      <c r="G37" s="25"/>
      <c r="H37" s="24">
        <f>H10+H20+H21</f>
        <v>2673266.8000000003</v>
      </c>
      <c r="I37" s="24">
        <f>I10+I20+I21</f>
        <v>0</v>
      </c>
      <c r="J37" s="24"/>
      <c r="K37" s="24"/>
      <c r="L37" s="24"/>
      <c r="M37" s="24"/>
      <c r="N37" s="24">
        <f>SUM(G37:M37)</f>
        <v>2673266.8000000003</v>
      </c>
    </row>
    <row r="38" spans="1:16" ht="15.75" hidden="1" x14ac:dyDescent="0.25">
      <c r="A38" s="337"/>
      <c r="B38" s="338"/>
      <c r="C38" s="25" t="s">
        <v>62</v>
      </c>
      <c r="D38" s="25"/>
      <c r="E38" s="25"/>
      <c r="F38" s="25"/>
      <c r="G38" s="25"/>
      <c r="H38" s="24">
        <f>H11+H12+H13+H14+H22+H23+H24+H25</f>
        <v>225127.4</v>
      </c>
      <c r="I38" s="24">
        <f>I11+I12+I13+I14+I22+I23+I24+I25</f>
        <v>673</v>
      </c>
      <c r="J38" s="24"/>
      <c r="K38" s="24"/>
      <c r="L38" s="24"/>
      <c r="M38" s="24"/>
      <c r="N38" s="24">
        <f>SUM(G38:M38)</f>
        <v>225800.4</v>
      </c>
    </row>
    <row r="39" spans="1:16" ht="15.75" hidden="1" x14ac:dyDescent="0.25">
      <c r="A39" s="337"/>
      <c r="B39" s="338"/>
      <c r="C39" s="25" t="s">
        <v>51</v>
      </c>
      <c r="D39" s="25"/>
      <c r="E39" s="25"/>
      <c r="F39" s="25"/>
      <c r="G39" s="25"/>
      <c r="H39" s="24">
        <f>H26</f>
        <v>5513.9</v>
      </c>
      <c r="I39" s="24">
        <f>I26</f>
        <v>0</v>
      </c>
      <c r="J39" s="24"/>
      <c r="K39" s="24"/>
      <c r="L39" s="24"/>
      <c r="M39" s="24"/>
      <c r="N39" s="24">
        <f>SUM(G39:M39)</f>
        <v>5513.9</v>
      </c>
    </row>
    <row r="40" spans="1:16" ht="15.75" hidden="1" x14ac:dyDescent="0.25">
      <c r="A40" s="337"/>
      <c r="B40" s="338"/>
      <c r="C40" s="25" t="s">
        <v>53</v>
      </c>
      <c r="D40" s="25"/>
      <c r="E40" s="25"/>
      <c r="F40" s="25"/>
      <c r="G40" s="25"/>
      <c r="H40" s="24"/>
      <c r="I40" s="24"/>
      <c r="J40" s="24"/>
      <c r="K40" s="24"/>
      <c r="L40" s="24"/>
      <c r="M40" s="24"/>
      <c r="N40" s="24"/>
    </row>
    <row r="41" spans="1:16" ht="15.75" hidden="1" x14ac:dyDescent="0.25">
      <c r="A41" s="339"/>
      <c r="B41" s="340"/>
      <c r="C41" s="25" t="s">
        <v>55</v>
      </c>
      <c r="D41" s="25"/>
      <c r="E41" s="25"/>
      <c r="F41" s="25"/>
      <c r="G41" s="25"/>
      <c r="H41" s="24"/>
      <c r="I41" s="24"/>
      <c r="J41" s="24"/>
      <c r="K41" s="24"/>
      <c r="L41" s="24"/>
      <c r="M41" s="24"/>
      <c r="N41" s="24"/>
    </row>
    <row r="42" spans="1:16" ht="15.75" hidden="1" x14ac:dyDescent="0.25">
      <c r="A42" s="26"/>
      <c r="B42" s="26"/>
      <c r="C42" s="27"/>
      <c r="D42" s="27"/>
      <c r="E42" s="27"/>
      <c r="F42" s="27"/>
      <c r="G42" s="27"/>
      <c r="H42" s="28"/>
      <c r="I42" s="28"/>
      <c r="J42" s="28"/>
      <c r="K42" s="28"/>
      <c r="L42" s="29"/>
      <c r="M42" s="29"/>
      <c r="N42" s="29"/>
    </row>
    <row r="43" spans="1:16" ht="15.75" hidden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</row>
    <row r="44" spans="1:16" ht="15.75" x14ac:dyDescent="0.25">
      <c r="A44" s="29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9"/>
      <c r="N44" s="21"/>
    </row>
    <row r="45" spans="1:16" ht="29.25" customHeight="1" x14ac:dyDescent="0.25">
      <c r="A45" s="294" t="s">
        <v>2</v>
      </c>
      <c r="B45" s="294" t="s">
        <v>107</v>
      </c>
      <c r="C45" s="350" t="s">
        <v>107</v>
      </c>
      <c r="D45" s="294" t="s">
        <v>95</v>
      </c>
      <c r="E45" s="294"/>
      <c r="F45" s="294"/>
      <c r="G45" s="294"/>
      <c r="H45" s="294"/>
      <c r="I45" s="294"/>
      <c r="J45" s="294"/>
      <c r="K45" s="294"/>
      <c r="L45" s="294"/>
      <c r="M45" s="294"/>
      <c r="N45" s="294"/>
    </row>
    <row r="46" spans="1:16" ht="36" customHeight="1" x14ac:dyDescent="0.25">
      <c r="A46" s="294"/>
      <c r="B46" s="294"/>
      <c r="C46" s="350"/>
      <c r="D46" s="294" t="s">
        <v>96</v>
      </c>
      <c r="E46" s="294"/>
      <c r="F46" s="294"/>
      <c r="G46" s="294"/>
      <c r="H46" s="200" t="s">
        <v>130</v>
      </c>
      <c r="I46" s="200" t="s">
        <v>131</v>
      </c>
      <c r="J46" s="200" t="s">
        <v>132</v>
      </c>
      <c r="K46" s="200" t="s">
        <v>133</v>
      </c>
      <c r="L46" s="200" t="s">
        <v>134</v>
      </c>
      <c r="M46" s="200" t="s">
        <v>135</v>
      </c>
      <c r="N46" s="200" t="s">
        <v>44</v>
      </c>
    </row>
    <row r="47" spans="1:16" ht="26.25" customHeight="1" x14ac:dyDescent="0.25">
      <c r="A47" s="200">
        <v>1</v>
      </c>
      <c r="B47" s="200">
        <v>2</v>
      </c>
      <c r="C47" s="200">
        <v>2</v>
      </c>
      <c r="D47" s="200">
        <v>3</v>
      </c>
      <c r="E47" s="200">
        <v>4</v>
      </c>
      <c r="F47" s="200">
        <v>5</v>
      </c>
      <c r="G47" s="200">
        <v>6</v>
      </c>
      <c r="H47" s="200">
        <v>8</v>
      </c>
      <c r="I47" s="200">
        <v>9</v>
      </c>
      <c r="J47" s="200">
        <v>10</v>
      </c>
      <c r="K47" s="200">
        <v>11</v>
      </c>
      <c r="L47" s="200">
        <v>12</v>
      </c>
      <c r="M47" s="200">
        <v>13</v>
      </c>
      <c r="N47" s="200">
        <v>14</v>
      </c>
    </row>
    <row r="48" spans="1:16" ht="21" customHeight="1" x14ac:dyDescent="0.25">
      <c r="A48" s="103" t="s">
        <v>1</v>
      </c>
      <c r="B48" s="233" t="s">
        <v>151</v>
      </c>
      <c r="C48" s="352" t="s">
        <v>235</v>
      </c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139"/>
      <c r="P48" s="140"/>
    </row>
    <row r="49" spans="1:16" ht="48" customHeight="1" x14ac:dyDescent="0.25">
      <c r="A49" s="103" t="s">
        <v>30</v>
      </c>
      <c r="B49" s="181" t="s">
        <v>207</v>
      </c>
      <c r="C49" s="186" t="s">
        <v>237</v>
      </c>
      <c r="D49" s="111"/>
      <c r="E49" s="187" t="s">
        <v>204</v>
      </c>
      <c r="F49" s="111" t="s">
        <v>261</v>
      </c>
      <c r="G49" s="187"/>
      <c r="H49" s="180"/>
      <c r="I49" s="186"/>
      <c r="J49" s="180"/>
      <c r="K49" s="186"/>
      <c r="L49" s="180"/>
      <c r="M49" s="186"/>
      <c r="N49" s="180"/>
      <c r="O49" s="78" t="s">
        <v>210</v>
      </c>
    </row>
    <row r="50" spans="1:16" ht="25.5" customHeight="1" x14ac:dyDescent="0.25">
      <c r="A50" s="347"/>
      <c r="B50" s="344" t="s">
        <v>37</v>
      </c>
      <c r="C50" s="142" t="s">
        <v>45</v>
      </c>
      <c r="D50" s="103"/>
      <c r="E50" s="103"/>
      <c r="F50" s="103"/>
      <c r="G50" s="103"/>
      <c r="H50" s="74">
        <f t="shared" ref="H50:M50" si="2">SUM(H51:H54)</f>
        <v>47313.799999999996</v>
      </c>
      <c r="I50" s="251">
        <f t="shared" si="2"/>
        <v>0</v>
      </c>
      <c r="J50" s="251">
        <f t="shared" si="2"/>
        <v>0</v>
      </c>
      <c r="K50" s="251">
        <f t="shared" si="2"/>
        <v>0</v>
      </c>
      <c r="L50" s="251">
        <f t="shared" si="2"/>
        <v>0</v>
      </c>
      <c r="M50" s="251">
        <f t="shared" si="2"/>
        <v>0</v>
      </c>
      <c r="N50" s="74">
        <f>SUM(H50:M50)</f>
        <v>47313.799999999996</v>
      </c>
    </row>
    <row r="51" spans="1:16" ht="18.75" customHeight="1" x14ac:dyDescent="0.25">
      <c r="A51" s="348"/>
      <c r="B51" s="344"/>
      <c r="C51" s="37" t="s">
        <v>168</v>
      </c>
      <c r="D51" s="205"/>
      <c r="E51" s="205"/>
      <c r="F51" s="205"/>
      <c r="G51" s="205"/>
      <c r="H51" s="24">
        <v>37500</v>
      </c>
      <c r="I51" s="252">
        <v>0</v>
      </c>
      <c r="J51" s="252">
        <v>0</v>
      </c>
      <c r="K51" s="252">
        <v>0</v>
      </c>
      <c r="L51" s="252">
        <v>0</v>
      </c>
      <c r="M51" s="252">
        <v>0</v>
      </c>
      <c r="N51" s="246">
        <f>SUM(H51:M51)</f>
        <v>37500</v>
      </c>
    </row>
    <row r="52" spans="1:16" ht="20.25" customHeight="1" x14ac:dyDescent="0.25">
      <c r="A52" s="348"/>
      <c r="B52" s="344"/>
      <c r="C52" s="37" t="s">
        <v>169</v>
      </c>
      <c r="D52" s="205"/>
      <c r="E52" s="205"/>
      <c r="F52" s="205"/>
      <c r="G52" s="205"/>
      <c r="H52" s="38">
        <v>2393.6</v>
      </c>
      <c r="I52" s="253">
        <v>0</v>
      </c>
      <c r="J52" s="253">
        <v>0</v>
      </c>
      <c r="K52" s="253">
        <v>0</v>
      </c>
      <c r="L52" s="253">
        <v>0</v>
      </c>
      <c r="M52" s="253">
        <v>0</v>
      </c>
      <c r="N52" s="246">
        <f>SUM(H52:M52)</f>
        <v>2393.6</v>
      </c>
    </row>
    <row r="53" spans="1:16" ht="18.75" customHeight="1" x14ac:dyDescent="0.25">
      <c r="A53" s="348"/>
      <c r="B53" s="344"/>
      <c r="C53" s="37" t="s">
        <v>170</v>
      </c>
      <c r="D53" s="205"/>
      <c r="E53" s="205"/>
      <c r="F53" s="205"/>
      <c r="G53" s="205"/>
      <c r="H53" s="24">
        <v>7420.2</v>
      </c>
      <c r="I53" s="252">
        <v>0</v>
      </c>
      <c r="J53" s="252">
        <v>0</v>
      </c>
      <c r="K53" s="252">
        <v>0</v>
      </c>
      <c r="L53" s="252">
        <v>0</v>
      </c>
      <c r="M53" s="252">
        <v>0</v>
      </c>
      <c r="N53" s="246">
        <f>SUM(H53:M53)</f>
        <v>7420.2</v>
      </c>
    </row>
    <row r="54" spans="1:16" ht="18.75" customHeight="1" x14ac:dyDescent="0.25">
      <c r="A54" s="349"/>
      <c r="B54" s="344"/>
      <c r="C54" s="77" t="s">
        <v>171</v>
      </c>
      <c r="D54" s="205"/>
      <c r="E54" s="205"/>
      <c r="F54" s="205"/>
      <c r="G54" s="205"/>
      <c r="H54" s="249">
        <v>0</v>
      </c>
      <c r="I54" s="254">
        <v>0</v>
      </c>
      <c r="J54" s="254">
        <v>0</v>
      </c>
      <c r="K54" s="254">
        <v>0</v>
      </c>
      <c r="L54" s="254">
        <v>0</v>
      </c>
      <c r="M54" s="254">
        <v>0</v>
      </c>
      <c r="N54" s="246">
        <f>SUM(H54:M54)</f>
        <v>0</v>
      </c>
    </row>
    <row r="55" spans="1:16" ht="27" customHeight="1" x14ac:dyDescent="0.25">
      <c r="A55" s="111" t="s">
        <v>13</v>
      </c>
      <c r="B55" s="234" t="s">
        <v>152</v>
      </c>
      <c r="C55" s="282" t="s">
        <v>236</v>
      </c>
      <c r="D55" s="282"/>
      <c r="E55" s="282"/>
      <c r="F55" s="282"/>
      <c r="G55" s="282"/>
      <c r="H55" s="282"/>
      <c r="I55" s="282"/>
      <c r="J55" s="282"/>
      <c r="K55" s="282"/>
      <c r="L55" s="282"/>
      <c r="M55" s="282"/>
      <c r="N55" s="282"/>
      <c r="O55" s="141"/>
    </row>
    <row r="56" spans="1:16" ht="49.5" customHeight="1" x14ac:dyDescent="0.25">
      <c r="A56" s="111" t="s">
        <v>32</v>
      </c>
      <c r="B56" s="203" t="s">
        <v>208</v>
      </c>
      <c r="C56" s="203" t="s">
        <v>238</v>
      </c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10" t="s">
        <v>209</v>
      </c>
    </row>
    <row r="57" spans="1:16" ht="26.25" customHeight="1" x14ac:dyDescent="0.25">
      <c r="A57" s="347"/>
      <c r="B57" s="344" t="s">
        <v>39</v>
      </c>
      <c r="C57" s="143" t="s">
        <v>45</v>
      </c>
      <c r="D57" s="103"/>
      <c r="E57" s="103"/>
      <c r="F57" s="103"/>
      <c r="G57" s="103"/>
      <c r="H57" s="74">
        <v>0</v>
      </c>
      <c r="I57" s="74">
        <v>0</v>
      </c>
      <c r="J57" s="74">
        <v>0</v>
      </c>
      <c r="K57" s="74">
        <v>0</v>
      </c>
      <c r="L57" s="74">
        <v>0</v>
      </c>
      <c r="M57" s="74">
        <v>0</v>
      </c>
      <c r="N57" s="74">
        <f>SUM(H57:M57)</f>
        <v>0</v>
      </c>
      <c r="O57" s="36"/>
      <c r="P57" s="36"/>
    </row>
    <row r="58" spans="1:16" ht="18.75" hidden="1" customHeight="1" x14ac:dyDescent="0.25">
      <c r="A58" s="348"/>
      <c r="B58" s="344"/>
      <c r="C58" s="144"/>
      <c r="D58" s="205">
        <v>828</v>
      </c>
      <c r="E58" s="205" t="s">
        <v>97</v>
      </c>
      <c r="F58" s="205" t="s">
        <v>98</v>
      </c>
      <c r="G58" s="205">
        <v>200</v>
      </c>
      <c r="H58" s="76"/>
      <c r="I58" s="76"/>
      <c r="J58" s="76"/>
      <c r="K58" s="76"/>
      <c r="L58" s="76"/>
      <c r="M58" s="76"/>
      <c r="N58" s="246">
        <f>SUM(H58:H58)</f>
        <v>0</v>
      </c>
    </row>
    <row r="59" spans="1:16" ht="21" hidden="1" customHeight="1" x14ac:dyDescent="0.25">
      <c r="A59" s="348"/>
      <c r="B59" s="344"/>
      <c r="C59" s="144"/>
      <c r="D59" s="205">
        <v>828</v>
      </c>
      <c r="E59" s="205" t="s">
        <v>97</v>
      </c>
      <c r="F59" s="205" t="s">
        <v>98</v>
      </c>
      <c r="G59" s="205">
        <v>500</v>
      </c>
      <c r="H59" s="76"/>
      <c r="I59" s="76"/>
      <c r="J59" s="76"/>
      <c r="K59" s="76"/>
      <c r="L59" s="76"/>
      <c r="M59" s="76"/>
      <c r="N59" s="246">
        <f>SUM(H59:H59)</f>
        <v>0</v>
      </c>
    </row>
    <row r="60" spans="1:16" ht="18.75" customHeight="1" x14ac:dyDescent="0.25">
      <c r="A60" s="348"/>
      <c r="B60" s="344"/>
      <c r="C60" s="37" t="s">
        <v>168</v>
      </c>
      <c r="D60" s="205"/>
      <c r="E60" s="205"/>
      <c r="F60" s="205"/>
      <c r="G60" s="205"/>
      <c r="H60" s="249">
        <v>0</v>
      </c>
      <c r="I60" s="249">
        <v>0</v>
      </c>
      <c r="J60" s="249">
        <v>0</v>
      </c>
      <c r="K60" s="249">
        <v>0</v>
      </c>
      <c r="L60" s="249">
        <v>0</v>
      </c>
      <c r="M60" s="249">
        <v>0</v>
      </c>
      <c r="N60" s="246">
        <f>SUM(H60:H60)</f>
        <v>0</v>
      </c>
    </row>
    <row r="61" spans="1:16" ht="23.25" customHeight="1" x14ac:dyDescent="0.25">
      <c r="A61" s="349"/>
      <c r="B61" s="344"/>
      <c r="C61" s="37" t="s">
        <v>169</v>
      </c>
      <c r="D61" s="205"/>
      <c r="E61" s="205"/>
      <c r="F61" s="205"/>
      <c r="G61" s="205"/>
      <c r="H61" s="76">
        <v>0</v>
      </c>
      <c r="I61" s="76">
        <v>0</v>
      </c>
      <c r="J61" s="76">
        <v>0</v>
      </c>
      <c r="K61" s="76">
        <v>0</v>
      </c>
      <c r="L61" s="76">
        <v>0</v>
      </c>
      <c r="M61" s="76">
        <v>0</v>
      </c>
      <c r="N61" s="246">
        <f>SUM(H61:H61)</f>
        <v>0</v>
      </c>
    </row>
    <row r="62" spans="1:16" ht="26.25" customHeight="1" x14ac:dyDescent="0.25">
      <c r="A62" s="111"/>
      <c r="B62" s="344"/>
      <c r="C62" s="37" t="s">
        <v>170</v>
      </c>
      <c r="D62" s="103"/>
      <c r="E62" s="103"/>
      <c r="F62" s="103"/>
      <c r="G62" s="103"/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f>SUM(H62:H62)</f>
        <v>0</v>
      </c>
    </row>
    <row r="63" spans="1:16" ht="17.25" hidden="1" customHeight="1" x14ac:dyDescent="0.25">
      <c r="A63" s="111"/>
      <c r="B63" s="344"/>
      <c r="C63" s="77" t="s">
        <v>171</v>
      </c>
      <c r="D63" s="205">
        <v>828</v>
      </c>
      <c r="E63" s="205" t="s">
        <v>97</v>
      </c>
      <c r="F63" s="205" t="s">
        <v>98</v>
      </c>
      <c r="G63" s="205">
        <v>200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f t="shared" ref="N63:N65" si="3">SUM(H63:H63)</f>
        <v>0</v>
      </c>
    </row>
    <row r="64" spans="1:16" ht="19.5" hidden="1" customHeight="1" x14ac:dyDescent="0.25">
      <c r="A64" s="201"/>
      <c r="B64" s="351"/>
      <c r="C64" s="146"/>
      <c r="D64" s="83">
        <v>828</v>
      </c>
      <c r="E64" s="83" t="s">
        <v>97</v>
      </c>
      <c r="F64" s="83" t="s">
        <v>98</v>
      </c>
      <c r="G64" s="83">
        <v>500</v>
      </c>
      <c r="H64" s="255">
        <v>0</v>
      </c>
      <c r="I64" s="255">
        <v>0</v>
      </c>
      <c r="J64" s="255">
        <v>0</v>
      </c>
      <c r="K64" s="255">
        <v>0</v>
      </c>
      <c r="L64" s="255">
        <v>0</v>
      </c>
      <c r="M64" s="255">
        <v>0</v>
      </c>
      <c r="N64" s="255">
        <f t="shared" si="3"/>
        <v>0</v>
      </c>
    </row>
    <row r="65" spans="1:14" ht="21.75" customHeight="1" x14ac:dyDescent="0.25">
      <c r="A65" s="111"/>
      <c r="B65" s="202"/>
      <c r="C65" s="210" t="s">
        <v>171</v>
      </c>
      <c r="D65" s="37"/>
      <c r="E65" s="37"/>
      <c r="F65" s="37"/>
      <c r="G65" s="37"/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f t="shared" si="3"/>
        <v>0</v>
      </c>
    </row>
    <row r="66" spans="1:14" ht="26.25" hidden="1" customHeight="1" x14ac:dyDescent="0.25">
      <c r="A66" s="111" t="s">
        <v>16</v>
      </c>
      <c r="B66" s="345" t="s">
        <v>17</v>
      </c>
      <c r="C66" s="345"/>
      <c r="D66" s="345"/>
      <c r="E66" s="345"/>
      <c r="F66" s="345"/>
      <c r="G66" s="345"/>
      <c r="H66" s="345"/>
      <c r="I66" s="345"/>
      <c r="J66" s="345"/>
      <c r="K66" s="345"/>
      <c r="L66" s="345"/>
      <c r="M66" s="345"/>
      <c r="N66" s="345"/>
    </row>
    <row r="67" spans="1:14" ht="45.75" hidden="1" customHeight="1" x14ac:dyDescent="0.25">
      <c r="A67" s="111" t="s">
        <v>40</v>
      </c>
      <c r="B67" s="346" t="s">
        <v>94</v>
      </c>
      <c r="C67" s="346"/>
      <c r="D67" s="346"/>
      <c r="E67" s="346"/>
      <c r="F67" s="346"/>
      <c r="G67" s="346"/>
      <c r="H67" s="346"/>
      <c r="I67" s="346"/>
      <c r="J67" s="346"/>
      <c r="K67" s="346"/>
      <c r="L67" s="346"/>
      <c r="M67" s="346"/>
      <c r="N67" s="346"/>
    </row>
    <row r="68" spans="1:14" ht="33.75" hidden="1" customHeight="1" x14ac:dyDescent="0.25">
      <c r="A68" s="111"/>
      <c r="B68" s="344" t="s">
        <v>94</v>
      </c>
      <c r="C68" s="136" t="s">
        <v>63</v>
      </c>
      <c r="D68" s="37"/>
      <c r="E68" s="37"/>
      <c r="F68" s="37"/>
      <c r="G68" s="37"/>
      <c r="H68" s="79"/>
      <c r="I68" s="79"/>
      <c r="J68" s="79"/>
      <c r="K68" s="79"/>
      <c r="L68" s="79"/>
      <c r="M68" s="79"/>
      <c r="N68" s="79"/>
    </row>
    <row r="69" spans="1:14" ht="27" hidden="1" customHeight="1" x14ac:dyDescent="0.25">
      <c r="A69" s="111"/>
      <c r="B69" s="344"/>
      <c r="C69" s="136" t="s">
        <v>108</v>
      </c>
      <c r="D69" s="37"/>
      <c r="E69" s="37"/>
      <c r="F69" s="37"/>
      <c r="G69" s="37"/>
      <c r="H69" s="79"/>
      <c r="I69" s="79"/>
      <c r="J69" s="79"/>
      <c r="K69" s="79"/>
      <c r="L69" s="79"/>
      <c r="M69" s="79"/>
      <c r="N69" s="79"/>
    </row>
    <row r="70" spans="1:14" ht="31.5" hidden="1" x14ac:dyDescent="0.25">
      <c r="A70" s="111"/>
      <c r="B70" s="344"/>
      <c r="C70" s="136" t="s">
        <v>109</v>
      </c>
      <c r="D70" s="37"/>
      <c r="E70" s="37"/>
      <c r="F70" s="37"/>
      <c r="G70" s="37"/>
      <c r="H70" s="79"/>
      <c r="I70" s="79"/>
      <c r="J70" s="79"/>
      <c r="K70" s="79"/>
      <c r="L70" s="79"/>
      <c r="M70" s="79"/>
      <c r="N70" s="79"/>
    </row>
    <row r="71" spans="1:14" ht="24" hidden="1" customHeight="1" x14ac:dyDescent="0.25">
      <c r="A71" s="111"/>
      <c r="B71" s="344"/>
      <c r="C71" s="82" t="s">
        <v>112</v>
      </c>
      <c r="D71" s="37"/>
      <c r="E71" s="37"/>
      <c r="F71" s="37"/>
      <c r="G71" s="37"/>
      <c r="H71" s="79"/>
      <c r="I71" s="79"/>
      <c r="J71" s="79"/>
      <c r="K71" s="79"/>
      <c r="L71" s="79"/>
      <c r="M71" s="79"/>
      <c r="N71" s="79"/>
    </row>
    <row r="72" spans="1:14" ht="47.25" hidden="1" x14ac:dyDescent="0.25">
      <c r="A72" s="111"/>
      <c r="B72" s="344"/>
      <c r="C72" s="136" t="s">
        <v>110</v>
      </c>
      <c r="D72" s="37"/>
      <c r="E72" s="37"/>
      <c r="F72" s="37"/>
      <c r="G72" s="37"/>
      <c r="H72" s="79"/>
      <c r="I72" s="79"/>
      <c r="J72" s="79"/>
      <c r="K72" s="79"/>
      <c r="L72" s="79"/>
      <c r="M72" s="79"/>
      <c r="N72" s="79"/>
    </row>
    <row r="73" spans="1:14" ht="31.5" hidden="1" x14ac:dyDescent="0.25">
      <c r="A73" s="111"/>
      <c r="B73" s="344"/>
      <c r="C73" s="136" t="s">
        <v>111</v>
      </c>
      <c r="D73" s="37"/>
      <c r="E73" s="37"/>
      <c r="F73" s="37"/>
      <c r="G73" s="37"/>
      <c r="H73" s="79"/>
      <c r="I73" s="79"/>
      <c r="J73" s="79"/>
      <c r="K73" s="79"/>
      <c r="L73" s="79"/>
      <c r="M73" s="79"/>
      <c r="N73" s="79"/>
    </row>
    <row r="74" spans="1:14" ht="15.75" hidden="1" x14ac:dyDescent="0.25">
      <c r="A74" s="111"/>
      <c r="B74" s="344"/>
      <c r="C74" s="136" t="s">
        <v>51</v>
      </c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80"/>
    </row>
    <row r="75" spans="1:14" ht="15.75" hidden="1" x14ac:dyDescent="0.25">
      <c r="A75" s="111"/>
      <c r="B75" s="344"/>
      <c r="C75" s="136" t="s">
        <v>64</v>
      </c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80"/>
    </row>
    <row r="76" spans="1:14" ht="15.75" hidden="1" x14ac:dyDescent="0.25">
      <c r="A76" s="103" t="s">
        <v>84</v>
      </c>
      <c r="B76" s="37"/>
      <c r="C76" s="136" t="s">
        <v>113</v>
      </c>
      <c r="D76" s="81"/>
      <c r="E76" s="37"/>
      <c r="F76" s="37"/>
      <c r="G76" s="103"/>
      <c r="H76" s="38"/>
      <c r="I76" s="38"/>
      <c r="J76" s="103"/>
      <c r="K76" s="103"/>
      <c r="L76" s="103"/>
      <c r="M76" s="103"/>
      <c r="N76" s="38"/>
    </row>
  </sheetData>
  <mergeCells count="34">
    <mergeCell ref="A50:A54"/>
    <mergeCell ref="A57:A61"/>
    <mergeCell ref="A45:A46"/>
    <mergeCell ref="B45:B46"/>
    <mergeCell ref="C45:C46"/>
    <mergeCell ref="B57:B64"/>
    <mergeCell ref="C48:N48"/>
    <mergeCell ref="C55:N55"/>
    <mergeCell ref="B68:B75"/>
    <mergeCell ref="B66:N66"/>
    <mergeCell ref="D45:G45"/>
    <mergeCell ref="D46:G46"/>
    <mergeCell ref="H45:N45"/>
    <mergeCell ref="B67:N67"/>
    <mergeCell ref="B50:B54"/>
    <mergeCell ref="A36:B41"/>
    <mergeCell ref="B29:N29"/>
    <mergeCell ref="B30:B35"/>
    <mergeCell ref="C22:C25"/>
    <mergeCell ref="A22:A25"/>
    <mergeCell ref="B19:B28"/>
    <mergeCell ref="C20:C21"/>
    <mergeCell ref="A2:N2"/>
    <mergeCell ref="H5:N5"/>
    <mergeCell ref="B8:K8"/>
    <mergeCell ref="B18:N18"/>
    <mergeCell ref="D5:G5"/>
    <mergeCell ref="D6:G6"/>
    <mergeCell ref="C11:C14"/>
    <mergeCell ref="A11:A14"/>
    <mergeCell ref="C5:C6"/>
    <mergeCell ref="A5:A6"/>
    <mergeCell ref="B5:B6"/>
    <mergeCell ref="B9:B1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8" firstPageNumber="27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11"/>
  <sheetViews>
    <sheetView view="pageBreakPreview" zoomScale="90" zoomScaleNormal="110" zoomScaleSheetLayoutView="90" workbookViewId="0">
      <selection activeCell="B9" sqref="B9:N9"/>
    </sheetView>
  </sheetViews>
  <sheetFormatPr defaultRowHeight="15" x14ac:dyDescent="0.25"/>
  <cols>
    <col min="1" max="1" width="7.28515625" style="42" bestFit="1" customWidth="1"/>
    <col min="2" max="2" width="57" style="42" bestFit="1" customWidth="1"/>
    <col min="3" max="4" width="7.7109375" style="42" customWidth="1"/>
    <col min="5" max="5" width="10" style="42" customWidth="1"/>
    <col min="6" max="6" width="11.85546875" style="42" customWidth="1"/>
    <col min="7" max="7" width="13.140625" style="42" customWidth="1"/>
    <col min="8" max="8" width="12.42578125" style="42" customWidth="1"/>
    <col min="9" max="9" width="11.5703125" style="42" customWidth="1"/>
    <col min="10" max="10" width="15" style="42" customWidth="1"/>
    <col min="11" max="13" width="12.5703125" style="42" customWidth="1"/>
    <col min="14" max="14" width="16.85546875" style="42" customWidth="1"/>
    <col min="15" max="15" width="7.7109375" style="43" customWidth="1"/>
    <col min="16" max="16" width="26.7109375" style="42" customWidth="1"/>
    <col min="17" max="16384" width="9.140625" style="42"/>
  </cols>
  <sheetData>
    <row r="1" spans="1:16" ht="15.75" x14ac:dyDescent="0.25">
      <c r="A1" s="40" t="str">
        <f>HYPERLINK("#Оглавление!A1","Назад в оглавление")</f>
        <v>Назад в оглавление</v>
      </c>
      <c r="B1" s="41"/>
      <c r="C1" s="41"/>
      <c r="D1" s="41"/>
    </row>
    <row r="2" spans="1:16" s="45" customFormat="1" ht="52.5" customHeight="1" x14ac:dyDescent="0.25">
      <c r="A2" s="356" t="s">
        <v>230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44"/>
      <c r="P2" s="44"/>
    </row>
    <row r="3" spans="1:16" s="45" customFormat="1" ht="20.25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9"/>
      <c r="O3" s="44"/>
      <c r="P3" s="44"/>
    </row>
    <row r="4" spans="1:16" s="47" customFormat="1" ht="33" customHeight="1" x14ac:dyDescent="0.25">
      <c r="A4" s="357" t="s">
        <v>144</v>
      </c>
      <c r="B4" s="357" t="s">
        <v>87</v>
      </c>
      <c r="C4" s="358" t="s">
        <v>88</v>
      </c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9" t="s">
        <v>172</v>
      </c>
      <c r="O4" s="46"/>
    </row>
    <row r="5" spans="1:16" s="47" customFormat="1" ht="35.25" customHeight="1" x14ac:dyDescent="0.25">
      <c r="A5" s="357"/>
      <c r="B5" s="357"/>
      <c r="C5" s="206" t="s">
        <v>19</v>
      </c>
      <c r="D5" s="206" t="s">
        <v>20</v>
      </c>
      <c r="E5" s="206" t="s">
        <v>89</v>
      </c>
      <c r="F5" s="206" t="s">
        <v>22</v>
      </c>
      <c r="G5" s="206" t="s">
        <v>23</v>
      </c>
      <c r="H5" s="206" t="s">
        <v>24</v>
      </c>
      <c r="I5" s="206" t="s">
        <v>25</v>
      </c>
      <c r="J5" s="206" t="s">
        <v>26</v>
      </c>
      <c r="K5" s="206" t="s">
        <v>27</v>
      </c>
      <c r="L5" s="206" t="s">
        <v>28</v>
      </c>
      <c r="M5" s="206" t="s">
        <v>29</v>
      </c>
      <c r="N5" s="360"/>
      <c r="O5" s="46"/>
    </row>
    <row r="6" spans="1:16" s="47" customFormat="1" ht="15.75" x14ac:dyDescent="0.25">
      <c r="A6" s="206">
        <v>1</v>
      </c>
      <c r="B6" s="206">
        <v>2</v>
      </c>
      <c r="C6" s="206">
        <v>3</v>
      </c>
      <c r="D6" s="206">
        <v>4</v>
      </c>
      <c r="E6" s="206">
        <v>5</v>
      </c>
      <c r="F6" s="206">
        <v>6</v>
      </c>
      <c r="G6" s="206">
        <v>7</v>
      </c>
      <c r="H6" s="206">
        <v>8</v>
      </c>
      <c r="I6" s="206">
        <v>9</v>
      </c>
      <c r="J6" s="206">
        <v>10</v>
      </c>
      <c r="K6" s="206">
        <v>11</v>
      </c>
      <c r="L6" s="206">
        <v>12</v>
      </c>
      <c r="M6" s="206">
        <v>13</v>
      </c>
      <c r="N6" s="206">
        <v>14</v>
      </c>
      <c r="O6" s="46"/>
    </row>
    <row r="7" spans="1:16" s="47" customFormat="1" ht="22.5" customHeight="1" x14ac:dyDescent="0.25">
      <c r="A7" s="206" t="s">
        <v>1</v>
      </c>
      <c r="B7" s="284" t="s">
        <v>235</v>
      </c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6"/>
      <c r="O7" s="46"/>
    </row>
    <row r="8" spans="1:16" s="47" customFormat="1" ht="47.25" x14ac:dyDescent="0.25">
      <c r="A8" s="112" t="s">
        <v>3</v>
      </c>
      <c r="B8" s="223" t="s">
        <v>213</v>
      </c>
      <c r="C8" s="38">
        <v>0</v>
      </c>
      <c r="D8" s="38">
        <v>0</v>
      </c>
      <c r="E8" s="38">
        <v>0</v>
      </c>
      <c r="F8" s="38">
        <v>0</v>
      </c>
      <c r="G8" s="115">
        <v>0</v>
      </c>
      <c r="H8" s="115">
        <v>0</v>
      </c>
      <c r="I8" s="38">
        <v>0</v>
      </c>
      <c r="J8" s="38">
        <v>0</v>
      </c>
      <c r="K8" s="38">
        <v>0</v>
      </c>
      <c r="L8" s="38">
        <v>0</v>
      </c>
      <c r="M8" s="115">
        <v>0</v>
      </c>
      <c r="N8" s="115">
        <v>0</v>
      </c>
      <c r="O8" s="46"/>
    </row>
    <row r="9" spans="1:16" s="47" customFormat="1" ht="16.5" customHeight="1" x14ac:dyDescent="0.25">
      <c r="A9" s="206" t="s">
        <v>13</v>
      </c>
      <c r="B9" s="353" t="s">
        <v>236</v>
      </c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5"/>
      <c r="O9" s="46"/>
    </row>
    <row r="10" spans="1:16" s="47" customFormat="1" ht="47.25" x14ac:dyDescent="0.25">
      <c r="A10" s="113" t="s">
        <v>32</v>
      </c>
      <c r="B10" s="223" t="s">
        <v>211</v>
      </c>
      <c r="C10" s="38">
        <v>0</v>
      </c>
      <c r="D10" s="38">
        <v>0</v>
      </c>
      <c r="E10" s="115">
        <v>0</v>
      </c>
      <c r="F10" s="115">
        <v>0</v>
      </c>
      <c r="G10" s="38">
        <v>0</v>
      </c>
      <c r="H10" s="38">
        <v>0</v>
      </c>
      <c r="I10" s="115">
        <v>0</v>
      </c>
      <c r="J10" s="115">
        <v>0</v>
      </c>
      <c r="K10" s="38">
        <v>0</v>
      </c>
      <c r="L10" s="38">
        <v>0</v>
      </c>
      <c r="M10" s="115">
        <v>0</v>
      </c>
      <c r="N10" s="115">
        <v>0</v>
      </c>
      <c r="O10" s="46"/>
    </row>
    <row r="11" spans="1:16" s="51" customFormat="1" ht="32.25" customHeight="1" x14ac:dyDescent="0.25">
      <c r="B11" s="114" t="s">
        <v>90</v>
      </c>
      <c r="C11" s="74">
        <f t="shared" ref="C11:N11" si="0">SUM(C8:C10)</f>
        <v>0</v>
      </c>
      <c r="D11" s="74">
        <f t="shared" si="0"/>
        <v>0</v>
      </c>
      <c r="E11" s="74">
        <f t="shared" si="0"/>
        <v>0</v>
      </c>
      <c r="F11" s="74">
        <f t="shared" si="0"/>
        <v>0</v>
      </c>
      <c r="G11" s="74">
        <f t="shared" si="0"/>
        <v>0</v>
      </c>
      <c r="H11" s="74">
        <f t="shared" si="0"/>
        <v>0</v>
      </c>
      <c r="I11" s="74">
        <f t="shared" si="0"/>
        <v>0</v>
      </c>
      <c r="J11" s="74">
        <f t="shared" si="0"/>
        <v>0</v>
      </c>
      <c r="K11" s="74">
        <f t="shared" si="0"/>
        <v>0</v>
      </c>
      <c r="L11" s="74">
        <f t="shared" si="0"/>
        <v>0</v>
      </c>
      <c r="M11" s="74">
        <f t="shared" si="0"/>
        <v>0</v>
      </c>
      <c r="N11" s="74">
        <f t="shared" si="0"/>
        <v>0</v>
      </c>
      <c r="O11" s="50"/>
    </row>
  </sheetData>
  <mergeCells count="7">
    <mergeCell ref="B7:N7"/>
    <mergeCell ref="B9:N9"/>
    <mergeCell ref="A2:N2"/>
    <mergeCell ref="A4:A5"/>
    <mergeCell ref="B4:B5"/>
    <mergeCell ref="C4:M4"/>
    <mergeCell ref="N4:N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1" firstPageNumber="28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Q24"/>
  <sheetViews>
    <sheetView view="pageBreakPreview" zoomScale="60" zoomScaleNormal="70" workbookViewId="0">
      <selection activeCell="A3" sqref="A3"/>
    </sheetView>
  </sheetViews>
  <sheetFormatPr defaultColWidth="9.140625" defaultRowHeight="15" x14ac:dyDescent="0.25"/>
  <cols>
    <col min="1" max="1" width="8.5703125" style="10" customWidth="1"/>
    <col min="2" max="2" width="43.28515625" style="10" customWidth="1"/>
    <col min="3" max="3" width="14.7109375" style="10" customWidth="1"/>
    <col min="4" max="4" width="14" style="10" customWidth="1"/>
    <col min="5" max="5" width="14.7109375" style="10" customWidth="1"/>
    <col min="6" max="6" width="16.85546875" style="10" customWidth="1"/>
    <col min="7" max="7" width="19.28515625" style="10" customWidth="1"/>
    <col min="8" max="8" width="17.28515625" style="10" customWidth="1"/>
    <col min="9" max="9" width="14.85546875" style="10" customWidth="1"/>
    <col min="10" max="10" width="12.140625" style="10" customWidth="1"/>
    <col min="11" max="11" width="17.140625" style="10" customWidth="1"/>
    <col min="12" max="12" width="33.140625" style="10" customWidth="1"/>
    <col min="13" max="13" width="18.7109375" style="10" hidden="1" customWidth="1"/>
    <col min="14" max="14" width="9.140625" style="10" bestFit="1" customWidth="1"/>
    <col min="15" max="16384" width="9.140625" style="10"/>
  </cols>
  <sheetData>
    <row r="1" spans="1:13" ht="108.75" customHeight="1" x14ac:dyDescent="0.25">
      <c r="A1" s="87"/>
      <c r="B1" s="19"/>
      <c r="C1" s="29"/>
      <c r="D1" s="29"/>
      <c r="H1" s="366"/>
      <c r="I1" s="366"/>
      <c r="J1" s="366"/>
      <c r="K1" s="269" t="s">
        <v>173</v>
      </c>
      <c r="L1" s="269"/>
      <c r="M1" s="88"/>
    </row>
    <row r="2" spans="1:13" s="89" customFormat="1" ht="35.25" customHeight="1" x14ac:dyDescent="0.25">
      <c r="A2" s="367" t="s">
        <v>258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</row>
    <row r="3" spans="1:13" s="28" customFormat="1" ht="15.75" x14ac:dyDescent="0.25">
      <c r="A3" s="90"/>
      <c r="B3" s="90"/>
      <c r="C3" s="90"/>
      <c r="D3" s="90"/>
      <c r="E3" s="90"/>
      <c r="F3" s="90"/>
      <c r="G3" s="90"/>
      <c r="H3" s="7"/>
      <c r="I3" s="90"/>
      <c r="J3" s="90"/>
      <c r="K3" s="90"/>
      <c r="L3" s="90"/>
      <c r="M3" s="90"/>
    </row>
    <row r="4" spans="1:13" s="28" customFormat="1" ht="47.25" customHeight="1" x14ac:dyDescent="0.25">
      <c r="A4" s="364" t="s">
        <v>136</v>
      </c>
      <c r="B4" s="364" t="s">
        <v>114</v>
      </c>
      <c r="C4" s="294" t="s">
        <v>65</v>
      </c>
      <c r="D4" s="294"/>
      <c r="E4" s="294" t="s">
        <v>66</v>
      </c>
      <c r="F4" s="294"/>
      <c r="G4" s="294" t="s">
        <v>67</v>
      </c>
      <c r="H4" s="364" t="s">
        <v>138</v>
      </c>
      <c r="I4" s="294" t="s">
        <v>68</v>
      </c>
      <c r="J4" s="294"/>
      <c r="K4" s="364" t="s">
        <v>69</v>
      </c>
      <c r="L4" s="294" t="s">
        <v>115</v>
      </c>
      <c r="M4" s="365" t="s">
        <v>104</v>
      </c>
    </row>
    <row r="5" spans="1:13" s="28" customFormat="1" ht="55.5" customHeight="1" x14ac:dyDescent="0.25">
      <c r="A5" s="364"/>
      <c r="B5" s="364"/>
      <c r="C5" s="118" t="s">
        <v>70</v>
      </c>
      <c r="D5" s="118" t="s">
        <v>71</v>
      </c>
      <c r="E5" s="118" t="s">
        <v>137</v>
      </c>
      <c r="F5" s="118" t="s">
        <v>72</v>
      </c>
      <c r="G5" s="294"/>
      <c r="H5" s="364"/>
      <c r="I5" s="118" t="s">
        <v>5</v>
      </c>
      <c r="J5" s="118" t="s">
        <v>73</v>
      </c>
      <c r="K5" s="364"/>
      <c r="L5" s="294"/>
      <c r="M5" s="365"/>
    </row>
    <row r="6" spans="1:13" s="28" customFormat="1" ht="29.25" customHeight="1" x14ac:dyDescent="0.25">
      <c r="A6" s="118">
        <v>1</v>
      </c>
      <c r="B6" s="118">
        <v>2</v>
      </c>
      <c r="C6" s="118">
        <v>3</v>
      </c>
      <c r="D6" s="118">
        <v>4</v>
      </c>
      <c r="E6" s="118">
        <v>5</v>
      </c>
      <c r="F6" s="118">
        <v>6</v>
      </c>
      <c r="G6" s="118">
        <v>7</v>
      </c>
      <c r="H6" s="119">
        <v>8</v>
      </c>
      <c r="I6" s="119">
        <v>9</v>
      </c>
      <c r="J6" s="119">
        <v>10</v>
      </c>
      <c r="K6" s="119">
        <v>11</v>
      </c>
      <c r="L6" s="119">
        <v>12</v>
      </c>
      <c r="M6" s="92">
        <v>13</v>
      </c>
    </row>
    <row r="7" spans="1:13" s="28" customFormat="1" ht="24.75" customHeight="1" x14ac:dyDescent="0.25">
      <c r="A7" s="104" t="s">
        <v>1</v>
      </c>
      <c r="B7" s="368" t="s">
        <v>233</v>
      </c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</row>
    <row r="8" spans="1:13" s="28" customFormat="1" ht="46.5" hidden="1" customHeight="1" x14ac:dyDescent="0.25">
      <c r="A8" s="104" t="s">
        <v>30</v>
      </c>
      <c r="B8" s="93" t="s">
        <v>119</v>
      </c>
      <c r="C8" s="94"/>
      <c r="D8" s="95"/>
      <c r="E8" s="94"/>
      <c r="F8" s="94"/>
      <c r="G8" s="91" t="s">
        <v>74</v>
      </c>
      <c r="H8" s="94"/>
      <c r="I8" s="94"/>
      <c r="J8" s="94"/>
      <c r="K8" s="94"/>
      <c r="L8" s="94"/>
      <c r="M8" s="94"/>
    </row>
    <row r="9" spans="1:13" s="28" customFormat="1" ht="75" hidden="1" x14ac:dyDescent="0.3">
      <c r="A9" s="104"/>
      <c r="B9" s="96" t="s">
        <v>120</v>
      </c>
      <c r="C9" s="94"/>
      <c r="D9" s="97">
        <v>45323</v>
      </c>
      <c r="E9" s="94"/>
      <c r="F9" s="94"/>
      <c r="G9" s="91" t="s">
        <v>74</v>
      </c>
      <c r="H9" s="94"/>
      <c r="I9" s="94"/>
      <c r="J9" s="94"/>
      <c r="K9" s="94"/>
      <c r="L9" s="94"/>
      <c r="M9" s="94"/>
    </row>
    <row r="10" spans="1:13" s="28" customFormat="1" ht="93.75" hidden="1" x14ac:dyDescent="0.3">
      <c r="A10" s="104"/>
      <c r="B10" s="96" t="s">
        <v>121</v>
      </c>
      <c r="C10" s="94"/>
      <c r="D10" s="97">
        <v>45443</v>
      </c>
      <c r="E10" s="94"/>
      <c r="F10" s="94"/>
      <c r="G10" s="91" t="s">
        <v>74</v>
      </c>
      <c r="H10" s="94"/>
      <c r="I10" s="94"/>
      <c r="J10" s="94"/>
      <c r="K10" s="94"/>
      <c r="L10" s="94"/>
      <c r="M10" s="94"/>
    </row>
    <row r="11" spans="1:13" s="28" customFormat="1" ht="37.5" hidden="1" x14ac:dyDescent="0.3">
      <c r="A11" s="104"/>
      <c r="B11" s="96" t="s">
        <v>122</v>
      </c>
      <c r="C11" s="94"/>
      <c r="D11" s="97">
        <v>45597</v>
      </c>
      <c r="E11" s="94"/>
      <c r="F11" s="94"/>
      <c r="G11" s="91" t="s">
        <v>74</v>
      </c>
      <c r="H11" s="94"/>
      <c r="I11" s="94"/>
      <c r="J11" s="94"/>
      <c r="K11" s="94"/>
      <c r="L11" s="94"/>
      <c r="M11" s="94"/>
    </row>
    <row r="12" spans="1:13" s="28" customFormat="1" ht="37.5" hidden="1" x14ac:dyDescent="0.3">
      <c r="A12" s="104"/>
      <c r="B12" s="96" t="s">
        <v>123</v>
      </c>
      <c r="C12" s="94"/>
      <c r="D12" s="97">
        <v>45627.25</v>
      </c>
      <c r="E12" s="94"/>
      <c r="F12" s="94"/>
      <c r="G12" s="91" t="s">
        <v>74</v>
      </c>
      <c r="H12" s="94"/>
      <c r="I12" s="94"/>
      <c r="J12" s="94"/>
      <c r="K12" s="94"/>
      <c r="L12" s="94"/>
      <c r="M12" s="94"/>
    </row>
    <row r="13" spans="1:13" s="28" customFormat="1" ht="75" hidden="1" x14ac:dyDescent="0.3">
      <c r="A13" s="104"/>
      <c r="B13" s="96" t="s">
        <v>124</v>
      </c>
      <c r="C13" s="94"/>
      <c r="D13" s="97">
        <v>45627</v>
      </c>
      <c r="E13" s="94"/>
      <c r="F13" s="94"/>
      <c r="G13" s="91" t="s">
        <v>74</v>
      </c>
      <c r="H13" s="94"/>
      <c r="I13" s="94"/>
      <c r="J13" s="94"/>
      <c r="K13" s="94"/>
      <c r="L13" s="94"/>
      <c r="M13" s="94"/>
    </row>
    <row r="14" spans="1:13" s="28" customFormat="1" ht="93.75" hidden="1" x14ac:dyDescent="0.3">
      <c r="A14" s="104"/>
      <c r="B14" s="96" t="s">
        <v>125</v>
      </c>
      <c r="C14" s="94"/>
      <c r="D14" s="97">
        <v>45627</v>
      </c>
      <c r="E14" s="94"/>
      <c r="F14" s="94"/>
      <c r="G14" s="91" t="s">
        <v>74</v>
      </c>
      <c r="H14" s="94"/>
      <c r="I14" s="94"/>
      <c r="J14" s="94"/>
      <c r="K14" s="94"/>
      <c r="L14" s="94"/>
      <c r="M14" s="94"/>
    </row>
    <row r="15" spans="1:13" s="28" customFormat="1" ht="134.25" customHeight="1" x14ac:dyDescent="0.25">
      <c r="A15" s="116" t="s">
        <v>30</v>
      </c>
      <c r="B15" s="176" t="s">
        <v>213</v>
      </c>
      <c r="C15" s="98">
        <v>45658</v>
      </c>
      <c r="D15" s="98">
        <v>46022</v>
      </c>
      <c r="E15" s="99" t="s">
        <v>38</v>
      </c>
      <c r="F15" s="99" t="s">
        <v>38</v>
      </c>
      <c r="G15" s="99" t="s">
        <v>231</v>
      </c>
      <c r="H15" s="99" t="s">
        <v>38</v>
      </c>
      <c r="I15" s="137" t="s">
        <v>38</v>
      </c>
      <c r="J15" s="137" t="s">
        <v>38</v>
      </c>
      <c r="K15" s="137">
        <v>0</v>
      </c>
      <c r="L15" s="99" t="s">
        <v>174</v>
      </c>
      <c r="M15" s="99" t="s">
        <v>126</v>
      </c>
    </row>
    <row r="16" spans="1:13" s="28" customFormat="1" ht="144.75" customHeight="1" x14ac:dyDescent="0.25">
      <c r="A16" s="116" t="s">
        <v>46</v>
      </c>
      <c r="B16" s="120" t="s">
        <v>175</v>
      </c>
      <c r="C16" s="98">
        <v>45658</v>
      </c>
      <c r="D16" s="121">
        <v>45688</v>
      </c>
      <c r="E16" s="99" t="s">
        <v>38</v>
      </c>
      <c r="F16" s="99" t="s">
        <v>38</v>
      </c>
      <c r="G16" s="99" t="s">
        <v>231</v>
      </c>
      <c r="H16" s="99" t="s">
        <v>38</v>
      </c>
      <c r="I16" s="99" t="s">
        <v>38</v>
      </c>
      <c r="J16" s="99" t="s">
        <v>38</v>
      </c>
      <c r="K16" s="99" t="s">
        <v>38</v>
      </c>
      <c r="L16" s="135" t="s">
        <v>176</v>
      </c>
      <c r="M16" s="100" t="s">
        <v>38</v>
      </c>
    </row>
    <row r="17" spans="1:17" s="28" customFormat="1" ht="143.25" customHeight="1" x14ac:dyDescent="0.25">
      <c r="A17" s="116" t="s">
        <v>48</v>
      </c>
      <c r="B17" s="120" t="s">
        <v>177</v>
      </c>
      <c r="C17" s="98">
        <v>45689</v>
      </c>
      <c r="D17" s="121">
        <v>45716</v>
      </c>
      <c r="E17" s="99" t="s">
        <v>38</v>
      </c>
      <c r="F17" s="99" t="s">
        <v>38</v>
      </c>
      <c r="G17" s="99" t="s">
        <v>231</v>
      </c>
      <c r="H17" s="99" t="s">
        <v>38</v>
      </c>
      <c r="I17" s="99" t="s">
        <v>38</v>
      </c>
      <c r="J17" s="99" t="s">
        <v>38</v>
      </c>
      <c r="K17" s="99" t="s">
        <v>38</v>
      </c>
      <c r="L17" s="135" t="s">
        <v>178</v>
      </c>
      <c r="M17" s="100" t="s">
        <v>38</v>
      </c>
    </row>
    <row r="18" spans="1:17" s="28" customFormat="1" ht="144.75" customHeight="1" x14ac:dyDescent="0.25">
      <c r="A18" s="116" t="s">
        <v>50</v>
      </c>
      <c r="B18" s="120" t="s">
        <v>179</v>
      </c>
      <c r="C18" s="98">
        <v>45717</v>
      </c>
      <c r="D18" s="121">
        <v>45777</v>
      </c>
      <c r="E18" s="99" t="s">
        <v>38</v>
      </c>
      <c r="F18" s="99" t="s">
        <v>38</v>
      </c>
      <c r="G18" s="99" t="s">
        <v>231</v>
      </c>
      <c r="H18" s="99" t="s">
        <v>38</v>
      </c>
      <c r="I18" s="99" t="s">
        <v>38</v>
      </c>
      <c r="J18" s="99" t="s">
        <v>38</v>
      </c>
      <c r="K18" s="99" t="s">
        <v>38</v>
      </c>
      <c r="L18" s="103" t="s">
        <v>180</v>
      </c>
      <c r="M18" s="91" t="s">
        <v>102</v>
      </c>
    </row>
    <row r="19" spans="1:17" s="28" customFormat="1" ht="153.75" customHeight="1" x14ac:dyDescent="0.25">
      <c r="A19" s="116" t="s">
        <v>52</v>
      </c>
      <c r="B19" s="120" t="s">
        <v>179</v>
      </c>
      <c r="C19" s="98">
        <v>45777</v>
      </c>
      <c r="D19" s="121">
        <v>45778</v>
      </c>
      <c r="E19" s="99" t="s">
        <v>38</v>
      </c>
      <c r="F19" s="99" t="s">
        <v>38</v>
      </c>
      <c r="G19" s="99" t="s">
        <v>231</v>
      </c>
      <c r="H19" s="99" t="s">
        <v>38</v>
      </c>
      <c r="I19" s="99" t="s">
        <v>38</v>
      </c>
      <c r="J19" s="99" t="s">
        <v>38</v>
      </c>
      <c r="K19" s="99" t="s">
        <v>38</v>
      </c>
      <c r="L19" s="103" t="s">
        <v>181</v>
      </c>
      <c r="M19" s="91" t="s">
        <v>102</v>
      </c>
      <c r="Q19" s="15"/>
    </row>
    <row r="20" spans="1:17" s="28" customFormat="1" ht="146.25" customHeight="1" x14ac:dyDescent="0.25">
      <c r="A20" s="116" t="s">
        <v>54</v>
      </c>
      <c r="B20" s="120" t="s">
        <v>182</v>
      </c>
      <c r="C20" s="98">
        <v>45778</v>
      </c>
      <c r="D20" s="121">
        <v>45992</v>
      </c>
      <c r="E20" s="99" t="s">
        <v>38</v>
      </c>
      <c r="F20" s="99" t="s">
        <v>38</v>
      </c>
      <c r="G20" s="99" t="s">
        <v>231</v>
      </c>
      <c r="H20" s="99" t="s">
        <v>38</v>
      </c>
      <c r="I20" s="99" t="s">
        <v>38</v>
      </c>
      <c r="J20" s="99" t="s">
        <v>38</v>
      </c>
      <c r="K20" s="99" t="s">
        <v>38</v>
      </c>
      <c r="L20" s="103" t="s">
        <v>85</v>
      </c>
      <c r="M20" s="91" t="s">
        <v>102</v>
      </c>
    </row>
    <row r="21" spans="1:17" s="28" customFormat="1" ht="168.75" x14ac:dyDescent="0.25">
      <c r="A21" s="116" t="s">
        <v>183</v>
      </c>
      <c r="B21" s="120" t="s">
        <v>184</v>
      </c>
      <c r="C21" s="98">
        <v>45992</v>
      </c>
      <c r="D21" s="121">
        <v>46022</v>
      </c>
      <c r="E21" s="99" t="s">
        <v>38</v>
      </c>
      <c r="F21" s="99" t="s">
        <v>38</v>
      </c>
      <c r="G21" s="99" t="s">
        <v>231</v>
      </c>
      <c r="H21" s="99" t="s">
        <v>38</v>
      </c>
      <c r="I21" s="99" t="s">
        <v>38</v>
      </c>
      <c r="J21" s="99" t="s">
        <v>38</v>
      </c>
      <c r="K21" s="99" t="s">
        <v>38</v>
      </c>
      <c r="L21" s="103" t="s">
        <v>185</v>
      </c>
      <c r="M21" s="91" t="s">
        <v>102</v>
      </c>
    </row>
    <row r="22" spans="1:17" s="28" customFormat="1" ht="138.75" customHeight="1" x14ac:dyDescent="0.25">
      <c r="A22" s="116" t="s">
        <v>186</v>
      </c>
      <c r="B22" s="120" t="s">
        <v>187</v>
      </c>
      <c r="C22" s="98">
        <v>45992</v>
      </c>
      <c r="D22" s="121">
        <v>46022</v>
      </c>
      <c r="E22" s="99" t="s">
        <v>38</v>
      </c>
      <c r="F22" s="99" t="s">
        <v>38</v>
      </c>
      <c r="G22" s="99" t="s">
        <v>231</v>
      </c>
      <c r="H22" s="99" t="s">
        <v>38</v>
      </c>
      <c r="I22" s="99" t="s">
        <v>38</v>
      </c>
      <c r="J22" s="99" t="s">
        <v>38</v>
      </c>
      <c r="K22" s="99" t="s">
        <v>38</v>
      </c>
      <c r="L22" s="103" t="s">
        <v>188</v>
      </c>
      <c r="M22" s="138"/>
    </row>
    <row r="23" spans="1:17" s="28" customFormat="1" ht="43.5" customHeight="1" x14ac:dyDescent="0.25">
      <c r="A23" s="117" t="s">
        <v>32</v>
      </c>
      <c r="B23" s="361" t="s">
        <v>236</v>
      </c>
      <c r="C23" s="362"/>
      <c r="D23" s="362"/>
      <c r="E23" s="362"/>
      <c r="F23" s="362"/>
      <c r="G23" s="362"/>
      <c r="H23" s="362"/>
      <c r="I23" s="362"/>
      <c r="J23" s="362"/>
      <c r="K23" s="362"/>
      <c r="L23" s="363"/>
      <c r="M23" s="99"/>
    </row>
    <row r="24" spans="1:17" s="28" customFormat="1" ht="140.25" customHeight="1" x14ac:dyDescent="0.25">
      <c r="A24" s="116" t="s">
        <v>32</v>
      </c>
      <c r="B24" s="176" t="s">
        <v>211</v>
      </c>
      <c r="C24" s="98">
        <v>45658</v>
      </c>
      <c r="D24" s="121" t="s">
        <v>189</v>
      </c>
      <c r="E24" s="99" t="s">
        <v>38</v>
      </c>
      <c r="F24" s="99" t="s">
        <v>38</v>
      </c>
      <c r="G24" s="99" t="s">
        <v>231</v>
      </c>
      <c r="H24" s="99" t="s">
        <v>38</v>
      </c>
      <c r="I24" s="99" t="s">
        <v>38</v>
      </c>
      <c r="J24" s="99" t="s">
        <v>38</v>
      </c>
      <c r="K24" s="99" t="s">
        <v>38</v>
      </c>
      <c r="L24" s="138" t="s">
        <v>174</v>
      </c>
      <c r="M24" s="100" t="s">
        <v>38</v>
      </c>
    </row>
  </sheetData>
  <mergeCells count="15">
    <mergeCell ref="B23:L23"/>
    <mergeCell ref="K4:K5"/>
    <mergeCell ref="L4:L5"/>
    <mergeCell ref="M4:M5"/>
    <mergeCell ref="H1:J1"/>
    <mergeCell ref="K1:L1"/>
    <mergeCell ref="A2:M2"/>
    <mergeCell ref="A4:A5"/>
    <mergeCell ref="B4:B5"/>
    <mergeCell ref="C4:D4"/>
    <mergeCell ref="E4:F4"/>
    <mergeCell ref="G4:G5"/>
    <mergeCell ref="H4:H5"/>
    <mergeCell ref="I4:J4"/>
    <mergeCell ref="B7:M7"/>
  </mergeCells>
  <pageMargins left="0.59055118110236227" right="0.59055118110236227" top="0.59055118110236227" bottom="0.59055118110236227" header="0.31496062992125984" footer="0.31496062992125984"/>
  <pageSetup paperSize="9" scale="59" firstPageNumber="29" orientation="landscape" useFirstPageNumber="1" r:id="rId1"/>
  <headerFooter>
    <oddHeader>&amp;C&amp;P</oddHeader>
  </headerFooter>
  <colBreaks count="1" manualBreakCount="1">
    <brk id="12" max="3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1"/>
  <sheetViews>
    <sheetView view="pageBreakPreview" zoomScaleSheetLayoutView="100" workbookViewId="0">
      <selection activeCell="A12" sqref="A12:A13"/>
    </sheetView>
  </sheetViews>
  <sheetFormatPr defaultColWidth="9.140625" defaultRowHeight="15.75" x14ac:dyDescent="0.25"/>
  <cols>
    <col min="1" max="1" width="56.85546875" style="1" customWidth="1"/>
    <col min="2" max="2" width="6" style="1" customWidth="1"/>
    <col min="3" max="3" width="33" style="1" customWidth="1"/>
    <col min="4" max="4" width="19.28515625" style="1" customWidth="1"/>
    <col min="5" max="5" width="16.42578125" style="1" customWidth="1"/>
    <col min="6" max="6" width="19.140625" style="1" customWidth="1"/>
    <col min="7" max="7" width="26.7109375" style="1" customWidth="1"/>
    <col min="8" max="8" width="9.140625" style="1" bestFit="1" customWidth="1"/>
    <col min="9" max="16384" width="9.140625" style="1"/>
  </cols>
  <sheetData>
    <row r="1" spans="1:9" x14ac:dyDescent="0.25">
      <c r="A1" s="2" t="str">
        <f>HYPERLINK("#Оглавление!A1", "Назад в оглавление")</f>
        <v>Назад в оглавление</v>
      </c>
    </row>
    <row r="2" spans="1:9" ht="47.25" customHeight="1" x14ac:dyDescent="0.25">
      <c r="A2" s="370" t="s">
        <v>239</v>
      </c>
      <c r="B2" s="370"/>
      <c r="C2" s="370"/>
      <c r="D2" s="370"/>
      <c r="E2" s="370"/>
      <c r="F2" s="370"/>
    </row>
    <row r="3" spans="1:9" x14ac:dyDescent="0.25">
      <c r="A3" s="8"/>
      <c r="B3" s="8"/>
      <c r="C3" s="8"/>
      <c r="D3" s="8"/>
      <c r="E3" s="8"/>
      <c r="F3" s="8"/>
    </row>
    <row r="4" spans="1:9" x14ac:dyDescent="0.25">
      <c r="A4" s="370" t="s">
        <v>0</v>
      </c>
      <c r="B4" s="370"/>
      <c r="C4" s="370"/>
      <c r="D4" s="370"/>
      <c r="E4" s="370"/>
      <c r="F4" s="370"/>
    </row>
    <row r="5" spans="1:9" ht="27.75" customHeight="1" x14ac:dyDescent="0.25">
      <c r="A5" s="34"/>
      <c r="B5" s="34"/>
      <c r="C5" s="34"/>
      <c r="D5" s="34"/>
      <c r="E5" s="34"/>
      <c r="F5" s="34"/>
    </row>
    <row r="6" spans="1:9" ht="54.75" customHeight="1" x14ac:dyDescent="0.25">
      <c r="A6" s="259" t="s">
        <v>240</v>
      </c>
      <c r="B6" s="371" t="s">
        <v>274</v>
      </c>
      <c r="C6" s="372"/>
      <c r="D6" s="260" t="s">
        <v>273</v>
      </c>
      <c r="E6" s="261">
        <v>45658</v>
      </c>
      <c r="F6" s="262">
        <v>47848</v>
      </c>
    </row>
    <row r="7" spans="1:9" ht="31.5" customHeight="1" x14ac:dyDescent="0.25">
      <c r="A7" s="52" t="s">
        <v>190</v>
      </c>
      <c r="B7" s="373" t="s">
        <v>231</v>
      </c>
      <c r="C7" s="374"/>
      <c r="D7" s="374"/>
      <c r="E7" s="374"/>
      <c r="F7" s="375"/>
    </row>
    <row r="8" spans="1:9" ht="36" customHeight="1" x14ac:dyDescent="0.25">
      <c r="A8" s="52" t="s">
        <v>265</v>
      </c>
      <c r="B8" s="376" t="s">
        <v>266</v>
      </c>
      <c r="C8" s="377"/>
      <c r="D8" s="377"/>
      <c r="E8" s="377"/>
      <c r="F8" s="378"/>
    </row>
    <row r="9" spans="1:9" ht="37.5" customHeight="1" x14ac:dyDescent="0.25">
      <c r="A9" s="52" t="s">
        <v>267</v>
      </c>
      <c r="B9" s="271" t="s">
        <v>268</v>
      </c>
      <c r="C9" s="272"/>
      <c r="D9" s="272"/>
      <c r="E9" s="272"/>
      <c r="F9" s="273"/>
      <c r="I9" s="1" t="s">
        <v>140</v>
      </c>
    </row>
    <row r="10" spans="1:9" ht="15.75" hidden="1" customHeight="1" x14ac:dyDescent="0.25">
      <c r="A10" s="277" t="s">
        <v>224</v>
      </c>
      <c r="B10" s="279" t="s">
        <v>91</v>
      </c>
      <c r="C10" s="280"/>
      <c r="D10" s="265" t="s">
        <v>203</v>
      </c>
      <c r="E10" s="266"/>
      <c r="F10" s="267"/>
    </row>
    <row r="11" spans="1:9" ht="15.75" hidden="1" customHeight="1" x14ac:dyDescent="0.25">
      <c r="A11" s="278"/>
      <c r="B11" s="263" t="s">
        <v>269</v>
      </c>
      <c r="C11" s="264"/>
      <c r="D11" s="265" t="s">
        <v>270</v>
      </c>
      <c r="E11" s="266"/>
      <c r="F11" s="267"/>
    </row>
    <row r="12" spans="1:9" ht="48.75" customHeight="1" x14ac:dyDescent="0.25">
      <c r="A12" s="379" t="s">
        <v>224</v>
      </c>
      <c r="B12" s="279" t="s">
        <v>91</v>
      </c>
      <c r="C12" s="280"/>
      <c r="D12" s="279" t="s">
        <v>203</v>
      </c>
      <c r="E12" s="382"/>
      <c r="F12" s="280"/>
    </row>
    <row r="13" spans="1:9" ht="44.25" customHeight="1" x14ac:dyDescent="0.25">
      <c r="A13" s="380"/>
      <c r="B13" s="263" t="s">
        <v>269</v>
      </c>
      <c r="C13" s="381"/>
      <c r="D13" s="279" t="s">
        <v>270</v>
      </c>
      <c r="E13" s="382"/>
      <c r="F13" s="280"/>
    </row>
    <row r="14" spans="1:9" ht="55.5" customHeight="1" x14ac:dyDescent="0.25">
      <c r="A14" s="383"/>
      <c r="B14" s="383"/>
      <c r="C14" s="383"/>
      <c r="D14" s="383"/>
      <c r="E14" s="383"/>
      <c r="F14" s="383"/>
    </row>
    <row r="18" spans="1:1" x14ac:dyDescent="0.25">
      <c r="A18" s="66"/>
    </row>
    <row r="19" spans="1:1" x14ac:dyDescent="0.25">
      <c r="A19" s="65"/>
    </row>
    <row r="20" spans="1:1" x14ac:dyDescent="0.25">
      <c r="A20" s="65"/>
    </row>
    <row r="21" spans="1:1" x14ac:dyDescent="0.25">
      <c r="A21" s="66"/>
    </row>
  </sheetData>
  <mergeCells count="17">
    <mergeCell ref="A14:F14"/>
    <mergeCell ref="D12:F12"/>
    <mergeCell ref="B10:C10"/>
    <mergeCell ref="D10:F10"/>
    <mergeCell ref="B11:C11"/>
    <mergeCell ref="D11:F11"/>
    <mergeCell ref="B9:F9"/>
    <mergeCell ref="A10:A11"/>
    <mergeCell ref="A12:A13"/>
    <mergeCell ref="B12:C12"/>
    <mergeCell ref="B13:C13"/>
    <mergeCell ref="D13:F13"/>
    <mergeCell ref="A2:F2"/>
    <mergeCell ref="A4:F4"/>
    <mergeCell ref="B6:C6"/>
    <mergeCell ref="B7:F7"/>
    <mergeCell ref="B8:F8"/>
  </mergeCells>
  <pageMargins left="0.39370078740157483" right="0.78740157480314965" top="1.1811023622047245" bottom="0.59055118110236227" header="0.31496062992125984" footer="0.31496062992125984"/>
  <pageSetup paperSize="9" scale="86" firstPageNumber="32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Q17"/>
  <sheetViews>
    <sheetView view="pageBreakPreview" zoomScaleSheetLayoutView="100" workbookViewId="0">
      <selection activeCell="N9" sqref="N9"/>
    </sheetView>
  </sheetViews>
  <sheetFormatPr defaultColWidth="9.140625" defaultRowHeight="15.75" x14ac:dyDescent="0.25"/>
  <cols>
    <col min="1" max="1" width="7.7109375" style="4" bestFit="1" customWidth="1"/>
    <col min="2" max="2" width="29.42578125" style="4" customWidth="1"/>
    <col min="3" max="3" width="13" style="4" customWidth="1"/>
    <col min="4" max="4" width="21" style="4" customWidth="1"/>
    <col min="5" max="5" width="13.28515625" style="4" customWidth="1"/>
    <col min="6" max="6" width="11" style="4" customWidth="1"/>
    <col min="7" max="7" width="8" style="4" customWidth="1"/>
    <col min="8" max="9" width="10.42578125" style="4" customWidth="1"/>
    <col min="10" max="10" width="9.7109375" style="4" customWidth="1"/>
    <col min="11" max="11" width="8.42578125" style="4" customWidth="1"/>
    <col min="12" max="12" width="9.140625" style="4" customWidth="1"/>
    <col min="13" max="13" width="10.42578125" style="4" customWidth="1"/>
    <col min="14" max="14" width="15.42578125" style="4" customWidth="1"/>
    <col min="15" max="15" width="18.140625" style="4" hidden="1" customWidth="1"/>
    <col min="16" max="16" width="20.28515625" style="4" hidden="1" customWidth="1"/>
    <col min="17" max="17" width="9.140625" style="4" bestFit="1" customWidth="1"/>
    <col min="18" max="16384" width="9.140625" style="4"/>
  </cols>
  <sheetData>
    <row r="1" spans="1:17" x14ac:dyDescent="0.25">
      <c r="A1" s="5" t="str">
        <f>HYPERLINK("#Оглавление!A1", "Назад в оглавление")</f>
        <v>Назад в оглавление</v>
      </c>
    </row>
    <row r="2" spans="1:17" s="62" customFormat="1" ht="25.5" customHeight="1" x14ac:dyDescent="0.25">
      <c r="A2" s="290" t="s">
        <v>241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61"/>
    </row>
    <row r="3" spans="1:17" ht="23.2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17" ht="25.5" customHeight="1" x14ac:dyDescent="0.25">
      <c r="A4" s="391" t="s">
        <v>141</v>
      </c>
      <c r="B4" s="393" t="s">
        <v>225</v>
      </c>
      <c r="C4" s="395" t="s">
        <v>4</v>
      </c>
      <c r="D4" s="395" t="s">
        <v>7</v>
      </c>
      <c r="E4" s="395" t="s">
        <v>5</v>
      </c>
      <c r="F4" s="395" t="s">
        <v>6</v>
      </c>
      <c r="G4" s="396"/>
      <c r="H4" s="397"/>
      <c r="I4" s="397"/>
      <c r="J4" s="397"/>
      <c r="K4" s="397"/>
      <c r="L4" s="397"/>
      <c r="M4" s="396"/>
      <c r="N4" s="398" t="s">
        <v>8</v>
      </c>
      <c r="O4" s="387" t="s">
        <v>103</v>
      </c>
      <c r="P4" s="389" t="s">
        <v>116</v>
      </c>
    </row>
    <row r="5" spans="1:17" ht="36" customHeight="1" x14ac:dyDescent="0.25">
      <c r="A5" s="392"/>
      <c r="B5" s="394"/>
      <c r="C5" s="394"/>
      <c r="D5" s="394"/>
      <c r="E5" s="394"/>
      <c r="F5" s="207" t="s">
        <v>9</v>
      </c>
      <c r="G5" s="207" t="s">
        <v>10</v>
      </c>
      <c r="H5" s="235">
        <v>2025</v>
      </c>
      <c r="I5" s="235">
        <v>2026</v>
      </c>
      <c r="J5" s="235">
        <v>2027</v>
      </c>
      <c r="K5" s="235">
        <v>2028</v>
      </c>
      <c r="L5" s="235">
        <v>2029</v>
      </c>
      <c r="M5" s="235">
        <v>2030</v>
      </c>
      <c r="N5" s="399"/>
      <c r="O5" s="388"/>
      <c r="P5" s="390"/>
    </row>
    <row r="6" spans="1:17" ht="24" customHeight="1" x14ac:dyDescent="0.25">
      <c r="A6" s="122">
        <v>1</v>
      </c>
      <c r="B6" s="207">
        <v>2</v>
      </c>
      <c r="C6" s="207">
        <v>3</v>
      </c>
      <c r="D6" s="207">
        <v>4</v>
      </c>
      <c r="E6" s="207">
        <v>5</v>
      </c>
      <c r="F6" s="207">
        <v>6</v>
      </c>
      <c r="G6" s="207">
        <v>7</v>
      </c>
      <c r="H6" s="207">
        <v>8</v>
      </c>
      <c r="I6" s="207">
        <v>9</v>
      </c>
      <c r="J6" s="207">
        <v>10</v>
      </c>
      <c r="K6" s="207">
        <v>11</v>
      </c>
      <c r="L6" s="207">
        <v>12</v>
      </c>
      <c r="M6" s="207">
        <v>13</v>
      </c>
      <c r="N6" s="123">
        <v>14</v>
      </c>
      <c r="O6" s="208">
        <v>16</v>
      </c>
      <c r="P6" s="209">
        <v>17</v>
      </c>
    </row>
    <row r="7" spans="1:17" ht="20.25" customHeight="1" x14ac:dyDescent="0.25">
      <c r="A7" s="148" t="s">
        <v>1</v>
      </c>
      <c r="B7" s="384" t="s">
        <v>215</v>
      </c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6"/>
      <c r="O7" s="108"/>
      <c r="P7" s="236"/>
    </row>
    <row r="8" spans="1:17" ht="96" customHeight="1" x14ac:dyDescent="0.25">
      <c r="A8" s="149" t="s">
        <v>3</v>
      </c>
      <c r="B8" s="188" t="s">
        <v>226</v>
      </c>
      <c r="C8" s="109" t="s">
        <v>154</v>
      </c>
      <c r="D8" s="150" t="s">
        <v>92</v>
      </c>
      <c r="E8" s="150" t="s">
        <v>191</v>
      </c>
      <c r="F8" s="151">
        <v>8</v>
      </c>
      <c r="G8" s="150">
        <v>2023</v>
      </c>
      <c r="H8" s="151">
        <v>8</v>
      </c>
      <c r="I8" s="152" t="s">
        <v>38</v>
      </c>
      <c r="J8" s="152" t="s">
        <v>86</v>
      </c>
      <c r="K8" s="152" t="s">
        <v>86</v>
      </c>
      <c r="L8" s="152" t="s">
        <v>86</v>
      </c>
      <c r="M8" s="152" t="s">
        <v>86</v>
      </c>
      <c r="N8" s="153" t="s">
        <v>11</v>
      </c>
      <c r="O8" s="101" t="s">
        <v>93</v>
      </c>
      <c r="P8" s="63" t="s">
        <v>38</v>
      </c>
    </row>
    <row r="17" spans="8:8" x14ac:dyDescent="0.25">
      <c r="H17" s="4" t="s">
        <v>140</v>
      </c>
    </row>
  </sheetData>
  <mergeCells count="12">
    <mergeCell ref="B7:N7"/>
    <mergeCell ref="O4:O5"/>
    <mergeCell ref="P4:P5"/>
    <mergeCell ref="A2:P2"/>
    <mergeCell ref="A4:A5"/>
    <mergeCell ref="B4:B5"/>
    <mergeCell ref="C4:C5"/>
    <mergeCell ref="E4:E5"/>
    <mergeCell ref="F4:G4"/>
    <mergeCell ref="H4:M4"/>
    <mergeCell ref="N4:N5"/>
    <mergeCell ref="D4:D5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5" firstPageNumber="33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1.1.Осн. пол. РП</vt:lpstr>
      <vt:lpstr>1.2. Показатели РП</vt:lpstr>
      <vt:lpstr>1.3. Пок. РП по мес.</vt:lpstr>
      <vt:lpstr>1.4. Мероприятия РП</vt:lpstr>
      <vt:lpstr>1.5. Фин. обес. РП</vt:lpstr>
      <vt:lpstr>1.6. Бюджет РП по месяцам</vt:lpstr>
      <vt:lpstr>План реализации РП -1</vt:lpstr>
      <vt:lpstr>2.1.Осн. пол. РП</vt:lpstr>
      <vt:lpstr>2.2. Показатели РП</vt:lpstr>
      <vt:lpstr>2.3. Пок. РП по мес.</vt:lpstr>
      <vt:lpstr>2.4. Мероприятия РП</vt:lpstr>
      <vt:lpstr>2.5. Фин. обес. РП</vt:lpstr>
      <vt:lpstr>2.6. Бюджет РП по месяцам</vt:lpstr>
      <vt:lpstr>План реализации РП 3</vt:lpstr>
      <vt:lpstr>Лист1</vt:lpstr>
      <vt:lpstr>'1.2. Показатели РП'!_bookmark5</vt:lpstr>
      <vt:lpstr>'2.2. Показатели РП'!_bookmark5</vt:lpstr>
      <vt:lpstr>'1.4. Мероприятия РП'!_ftnref1</vt:lpstr>
      <vt:lpstr>'2.4. Мероприятия РП'!_ftnref1</vt:lpstr>
      <vt:lpstr>'1.1.Осн. пол. РП'!_ftnref2</vt:lpstr>
      <vt:lpstr>'2.1.Осн. пол. РП'!_ftnref2</vt:lpstr>
      <vt:lpstr>'1.1.Осн. пол. РП'!_ftnref3</vt:lpstr>
      <vt:lpstr>'2.1.Осн. пол. РП'!_ftnref3</vt:lpstr>
      <vt:lpstr>'2.4. Мероприятия РП'!_ftnref3</vt:lpstr>
      <vt:lpstr>'План реализации РП -1'!_ftnref4</vt:lpstr>
      <vt:lpstr>'План реализации РП 3'!_ftnref4</vt:lpstr>
      <vt:lpstr>'План реализации РП -1'!_ftnref5</vt:lpstr>
      <vt:lpstr>'План реализации РП 3'!_ftnref5</vt:lpstr>
      <vt:lpstr>'План реализации РП -1'!_ftnref6</vt:lpstr>
      <vt:lpstr>'План реализации РП 3'!_ftnref6</vt:lpstr>
      <vt:lpstr>'План реализации РП -1'!_ftnref7</vt:lpstr>
      <vt:lpstr>'План реализации РП 3'!_ftnref7</vt:lpstr>
      <vt:lpstr>'План реализации РП -1'!_ftnref8</vt:lpstr>
      <vt:lpstr>'План реализации РП 3'!_ftnref8</vt:lpstr>
      <vt:lpstr>'План реализации РП -1'!_Hlk127704986</vt:lpstr>
      <vt:lpstr>'План реализации РП 3'!_Hlk127704986</vt:lpstr>
      <vt:lpstr>'1.4. Мероприятия РП'!Заголовки_для_печати</vt:lpstr>
      <vt:lpstr>'1.5. Фин. обес. РП'!Заголовки_для_печати</vt:lpstr>
      <vt:lpstr>'2.5. Фин. обес. РП'!Заголовки_для_печати</vt:lpstr>
      <vt:lpstr>'План реализации РП -1'!Заголовки_для_печати</vt:lpstr>
      <vt:lpstr>'План реализации РП 3'!Заголовки_для_печати</vt:lpstr>
      <vt:lpstr>'1.1.Осн. пол. РП'!Область_печати</vt:lpstr>
      <vt:lpstr>'1.2. Показатели РП'!Область_печати</vt:lpstr>
      <vt:lpstr>'1.3. Пок. РП по мес.'!Область_печати</vt:lpstr>
      <vt:lpstr>'1.5. Фин. обес. РП'!Область_печати</vt:lpstr>
      <vt:lpstr>'1.6. Бюджет РП по месяцам'!Область_печати</vt:lpstr>
      <vt:lpstr>'2.1.Осн. пол. РП'!Область_печати</vt:lpstr>
      <vt:lpstr>'2.2. Показатели РП'!Область_печати</vt:lpstr>
      <vt:lpstr>'2.3. Пок. РП по мес.'!Область_печати</vt:lpstr>
      <vt:lpstr>'2.4. Мероприятия РП'!Область_печати</vt:lpstr>
      <vt:lpstr>'2.5. Фин. обес. РП'!Область_печати</vt:lpstr>
      <vt:lpstr>'2.6. Бюджет РП по месяцам'!Область_печати</vt:lpstr>
      <vt:lpstr>'План реализации РП -1'!Область_печати</vt:lpstr>
      <vt:lpstr>'План реализации РП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Пользователь Windows</cp:lastModifiedBy>
  <cp:lastPrinted>2024-12-06T11:52:32Z</cp:lastPrinted>
  <dcterms:created xsi:type="dcterms:W3CDTF">2023-05-16T06:08:28Z</dcterms:created>
  <dcterms:modified xsi:type="dcterms:W3CDTF">2024-12-09T08:56:12Z</dcterms:modified>
</cp:coreProperties>
</file>