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Отчеты\Исполнение бюджета\2022\Приложения\"/>
    </mc:Choice>
  </mc:AlternateContent>
  <bookViews>
    <workbookView xWindow="480" yWindow="345" windowWidth="19440" windowHeight="11955"/>
  </bookViews>
  <sheets>
    <sheet name="42801" sheetId="4" r:id="rId1"/>
  </sheets>
  <definedNames>
    <definedName name="_xlnm._FilterDatabase" localSheetId="0" hidden="1">'42801'!$A$9:$D$315</definedName>
    <definedName name="_xlnm.Print_Titles" localSheetId="0">'42801'!$10:$10</definedName>
    <definedName name="_xlnm.Print_Area" localSheetId="0">'42801'!$A$1:$C$315</definedName>
  </definedNames>
  <calcPr calcId="152511"/>
</workbook>
</file>

<file path=xl/calcChain.xml><?xml version="1.0" encoding="utf-8"?>
<calcChain xmlns="http://schemas.openxmlformats.org/spreadsheetml/2006/main">
  <c r="C210" i="4" l="1"/>
  <c r="C303" i="4"/>
  <c r="C212" i="4"/>
  <c r="C188" i="4" l="1"/>
  <c r="C176" i="4"/>
  <c r="C173" i="4"/>
  <c r="C156" i="4"/>
  <c r="C118" i="4"/>
  <c r="C104" i="4"/>
  <c r="C94" i="4"/>
  <c r="C91" i="4"/>
  <c r="C74" i="4"/>
  <c r="C87" i="4"/>
  <c r="C86" i="4" s="1"/>
  <c r="C81" i="4"/>
  <c r="C78" i="4" s="1"/>
  <c r="C299" i="4" l="1"/>
  <c r="C298" i="4" s="1"/>
  <c r="C293" i="4"/>
  <c r="C291" i="4"/>
  <c r="C242" i="4" l="1"/>
  <c r="C234" i="4"/>
  <c r="C226" i="4"/>
  <c r="C224" i="4"/>
  <c r="C222" i="4"/>
  <c r="C220" i="4"/>
  <c r="C218" i="4"/>
  <c r="C216" i="4"/>
  <c r="C208" i="4"/>
  <c r="C147" i="4"/>
  <c r="C145" i="4"/>
  <c r="C141" i="4"/>
  <c r="C110" i="4"/>
  <c r="C90" i="4" l="1"/>
  <c r="C71" i="4"/>
  <c r="C70" i="4" s="1"/>
  <c r="C37" i="4"/>
  <c r="C30" i="4"/>
  <c r="C13" i="4"/>
  <c r="C312" i="4" l="1"/>
  <c r="C311" i="4" s="1"/>
  <c r="C310" i="4" s="1"/>
  <c r="C308" i="4"/>
  <c r="C307" i="4" s="1"/>
  <c r="C306" i="4" s="1"/>
  <c r="C305" i="4" s="1"/>
  <c r="C302" i="4"/>
  <c r="C301" i="4" s="1"/>
  <c r="C289" i="4"/>
  <c r="C288" i="4" s="1"/>
  <c r="C285" i="4"/>
  <c r="C284" i="4" s="1"/>
  <c r="C282" i="4"/>
  <c r="C280" i="4"/>
  <c r="C278" i="4"/>
  <c r="C276" i="4"/>
  <c r="C274" i="4"/>
  <c r="C272" i="4"/>
  <c r="C270" i="4"/>
  <c r="C268" i="4"/>
  <c r="C266" i="4"/>
  <c r="C264" i="4"/>
  <c r="C259" i="4"/>
  <c r="C258" i="4" s="1"/>
  <c r="C256" i="4"/>
  <c r="C254" i="4"/>
  <c r="C247" i="4"/>
  <c r="C246" i="4" s="1"/>
  <c r="C244" i="4"/>
  <c r="C240" i="4"/>
  <c r="C238" i="4"/>
  <c r="C236" i="4"/>
  <c r="C232" i="4"/>
  <c r="C230" i="4"/>
  <c r="C228" i="4"/>
  <c r="C214" i="4"/>
  <c r="C206" i="4"/>
  <c r="C204" i="4"/>
  <c r="C201" i="4"/>
  <c r="C200" i="4" s="1"/>
  <c r="C184" i="4"/>
  <c r="C183" i="4" s="1"/>
  <c r="C181" i="4"/>
  <c r="C172" i="4"/>
  <c r="C168" i="4"/>
  <c r="C167" i="4" s="1"/>
  <c r="C165" i="4"/>
  <c r="C164" i="4" s="1"/>
  <c r="C160" i="4"/>
  <c r="C159" i="4" s="1"/>
  <c r="C152" i="4"/>
  <c r="C149" i="4"/>
  <c r="C143" i="4"/>
  <c r="C140" i="4" s="1"/>
  <c r="C136" i="4"/>
  <c r="C138" i="4"/>
  <c r="C134" i="4"/>
  <c r="C132" i="4"/>
  <c r="C129" i="4"/>
  <c r="C126" i="4"/>
  <c r="C122" i="4"/>
  <c r="C121" i="4" s="1"/>
  <c r="C117" i="4"/>
  <c r="C191" i="4"/>
  <c r="C190" i="4" s="1"/>
  <c r="C187" i="4"/>
  <c r="C108" i="4"/>
  <c r="C113" i="4"/>
  <c r="C112" i="4" s="1"/>
  <c r="C103" i="4"/>
  <c r="C101" i="4"/>
  <c r="C85" i="4"/>
  <c r="C84" i="4" s="1"/>
  <c r="C77" i="4"/>
  <c r="C73" i="4"/>
  <c r="C68" i="4"/>
  <c r="C66" i="4"/>
  <c r="C64" i="4"/>
  <c r="C61" i="4"/>
  <c r="C57" i="4"/>
  <c r="C56" i="4" s="1"/>
  <c r="C54" i="4"/>
  <c r="C52" i="4" s="1"/>
  <c r="C50" i="4"/>
  <c r="C45" i="4"/>
  <c r="C47" i="4"/>
  <c r="C42" i="4"/>
  <c r="C39" i="4"/>
  <c r="C34" i="4"/>
  <c r="C21" i="4"/>
  <c r="C23" i="4"/>
  <c r="C25" i="4"/>
  <c r="C27" i="4"/>
  <c r="C12" i="4"/>
  <c r="C203" i="4" l="1"/>
  <c r="C253" i="4"/>
  <c r="C107" i="4"/>
  <c r="C63" i="4"/>
  <c r="C60" i="4" s="1"/>
  <c r="C29" i="4"/>
  <c r="C151" i="4"/>
  <c r="C175" i="4"/>
  <c r="C100" i="4"/>
  <c r="C125" i="4"/>
  <c r="C131" i="4"/>
  <c r="C186" i="4"/>
  <c r="C20" i="4"/>
  <c r="C19" i="4" s="1"/>
  <c r="C49" i="4"/>
  <c r="C44" i="4"/>
  <c r="C41" i="4" s="1"/>
  <c r="C116" i="4" l="1"/>
  <c r="C171" i="4"/>
  <c r="C99" i="4"/>
  <c r="C199" i="4"/>
  <c r="C198" i="4" s="1"/>
  <c r="C115" i="4" l="1"/>
  <c r="C11" i="4" s="1"/>
  <c r="C315" i="4" s="1"/>
</calcChain>
</file>

<file path=xl/sharedStrings.xml><?xml version="1.0" encoding="utf-8"?>
<sst xmlns="http://schemas.openxmlformats.org/spreadsheetml/2006/main" count="618" uniqueCount="551">
  <si>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</si>
  <si>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</si>
  <si>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</si>
  <si>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</si>
  <si>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</si>
  <si>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</si>
  <si>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</si>
  <si>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</si>
  <si>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</si>
  <si>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</si>
  <si>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</si>
  <si>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</si>
  <si>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</si>
  <si>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</si>
  <si>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</si>
  <si>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</si>
  <si>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</si>
  <si>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</si>
  <si>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</si>
  <si>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</si>
  <si>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</si>
  <si>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</si>
  <si>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</si>
  <si>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</si>
  <si>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Единый налог на вмененный доход для отдельных видов деятельности</t>
  </si>
  <si>
    <t>000 1 05 02000 02 0000 110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</si>
  <si>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</si>
  <si>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</si>
  <si>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</si>
  <si>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</si>
  <si>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</si>
  <si>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</si>
  <si>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</si>
  <si>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</si>
  <si>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</si>
  <si>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</si>
  <si>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</si>
  <si>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</si>
  <si>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</si>
  <si>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</si>
  <si>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</si>
  <si>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</si>
  <si>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</si>
  <si>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000 1 06 06040 00 0000 110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</si>
  <si>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</si>
  <si>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</si>
  <si>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</si>
  <si>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</si>
  <si>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</si>
  <si>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</si>
  <si>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</si>
  <si>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</si>
  <si>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000 1 08 07170 01 0000 110</t>
  </si>
  <si>
    <t>Государственная   пошлина   за   выдачу 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городских округов</t>
  </si>
  <si>
    <t>ЗАДОЛЖЕННОСТЬ И ПЕРЕРАСЧЕТЫ ПО ОТМЕНЕННЫМ НАЛОГАМ, СБОРАМ И ИНЫМ ОБЯЗАТЕЛЬНЫМ ПЛАТЕЖАМ</t>
  </si>
  <si>
    <t>000 1 09 00000 00 0000 000</t>
  </si>
  <si>
    <t>Налог, взимаемый в виде стоимости патента в связи с применением упрощенной системы налогообложения</t>
  </si>
  <si>
    <t>000 1 09 11000 02 0000 110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</si>
  <si>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</si>
  <si>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</si>
  <si>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</si>
  <si>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</si>
  <si>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</si>
  <si>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</si>
  <si>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</si>
  <si>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</si>
  <si>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</si>
  <si>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</si>
  <si>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</si>
  <si>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</si>
  <si>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</si>
  <si>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</si>
  <si>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</si>
  <si>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</si>
  <si>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</si>
  <si>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</si>
  <si>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</si>
  <si>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</si>
  <si>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</si>
  <si>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</si>
  <si>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</si>
  <si>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</si>
  <si>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</si>
  <si>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</si>
  <si>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</si>
  <si>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</si>
  <si>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</si>
  <si>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000 1 12 01040 01 0000 120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</si>
  <si>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</si>
  <si>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</si>
  <si>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</si>
  <si>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</si>
  <si>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</si>
  <si>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</si>
  <si>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</si>
  <si>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</si>
  <si>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</si>
  <si>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компенсации затрат государства</t>
  </si>
  <si>
    <t>000 1 13 02000 00 0000 130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</si>
  <si>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</si>
  <si>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</si>
  <si>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Доходы, поступающие в порядке возмещения расходов, понесенных в связи с эксплуатацией  имущества городских округов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</si>
  <si>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</si>
  <si>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</si>
  <si>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городских округов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</si>
  <si>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</si>
  <si>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</si>
  <si>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</si>
  <si>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</si>
  <si>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</si>
  <si>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</si>
  <si>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</si>
  <si>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</si>
  <si>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000 1 14 02040 04 0000 440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</si>
  <si>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</si>
  <si>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000 1 14 02042 04 0000 440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</si>
  <si>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</si>
  <si>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</si>
  <si>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000 1 14 06010 00 0000 430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</si>
  <si>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</si>
  <si>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</si>
  <si>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</si>
  <si>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</si>
  <si>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</si>
  <si>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</si>
  <si>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</si>
  <si>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</si>
  <si>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</si>
  <si>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000 1 16 01050 01 0000 140</t>
  </si>
  <si>
    <t>000 1 16 01053 01 0000 140</t>
  </si>
  <si>
    <t>000 1 16 01060 01 0000 140</t>
  </si>
  <si>
    <t>000 1 16 01063 01 0000 140</t>
  </si>
  <si>
    <t>000 1 16 01070 01 0000 140</t>
  </si>
  <si>
    <t>000 1 16 01073 01 0000 140</t>
  </si>
  <si>
    <t>000 1 16 01074 01 0000 140</t>
  </si>
  <si>
    <t>000 1 16 01080 01 0000 140</t>
  </si>
  <si>
    <t>000 1 16 01083 01 0000 140</t>
  </si>
  <si>
    <t>000 1 16 01084 01 0000 140</t>
  </si>
  <si>
    <t>000 1 16 01130 01 0000 140</t>
  </si>
  <si>
    <t>000 1 16 01140 01 0000 140</t>
  </si>
  <si>
    <t>000 1 16 01150 01 0000 140</t>
  </si>
  <si>
    <t>000 1 16 01153 01 0000 140</t>
  </si>
  <si>
    <t>000 1 16 01154 01 0000 140</t>
  </si>
  <si>
    <t>000 1 16 01170 01 0000 140</t>
  </si>
  <si>
    <t>000 1 16 01190 01 0000 140</t>
  </si>
  <si>
    <t>000 1 16 01193 01 0000 140</t>
  </si>
  <si>
    <t>000 1 16 01194 01 0000 140</t>
  </si>
  <si>
    <t>000 1 16 01200 01 0000 140</t>
  </si>
  <si>
    <t>000 1 16 01203 01 0000 140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</si>
  <si>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</si>
  <si>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</si>
  <si>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</si>
  <si>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</si>
  <si>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</si>
  <si>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</si>
  <si>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</si>
  <si>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</si>
  <si>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</si>
  <si>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</si>
  <si>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</si>
  <si>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</si>
  <si>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000 1 16 10030 04 0000 140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</si>
  <si>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</si>
  <si>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</si>
  <si>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</si>
  <si>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</si>
  <si>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</si>
  <si>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</si>
  <si>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</si>
  <si>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</si>
  <si>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</si>
  <si>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</si>
  <si>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</t>
  </si>
  <si>
    <t>000 1 16 11060 01 0000 140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</si>
  <si>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</si>
  <si>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</si>
  <si>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</si>
  <si>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</si>
  <si>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</si>
  <si>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городских округов</t>
  </si>
  <si>
    <t>000 1 17 01040 04 0000 180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</si>
  <si>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</si>
  <si>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</si>
  <si>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</si>
  <si>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</si>
  <si>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</si>
  <si>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</si>
  <si>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</si>
  <si>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</si>
  <si>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</si>
  <si>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</si>
  <si>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</si>
  <si>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</si>
  <si>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</si>
  <si>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</si>
  <si>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</si>
  <si>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софинансирование
капитальных вложений в объекты
муниципальной собственности</t>
  </si>
  <si>
    <t>000 2 02 20077 00 0000 150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</si>
  <si>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</si>
  <si>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</si>
  <si>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</si>
  <si>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</si>
  <si>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</si>
  <si>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000 2 02 20300 00 0000 150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</si>
  <si>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</si>
  <si>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</si>
  <si>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</si>
  <si>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</si>
  <si>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</si>
  <si>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</si>
  <si>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</si>
  <si>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</si>
  <si>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</si>
  <si>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</si>
  <si>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</si>
  <si>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</si>
  <si>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</si>
  <si>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</si>
  <si>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</si>
  <si>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</si>
  <si>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обеспечение комплексного развития сельских территорий</t>
  </si>
  <si>
    <t>000 2 02 25576 00 0000 150</t>
  </si>
  <si>
    <t>Субсидии бюджетам городских округов на обеспечение комплексного развития сельских территорий</t>
  </si>
  <si>
    <t>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</si>
  <si>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000 2 02 27139 00 0000 150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</si>
  <si>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</si>
  <si>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Прочие субсидии</t>
  </si>
  <si>
    <t>000 2 02 29999 00 0000 150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</si>
  <si>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</si>
  <si>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</si>
  <si>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</si>
  <si>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</si>
  <si>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образований на ежемесячное денежное вознаграждение за классное руководство</t>
  </si>
  <si>
    <t>000 2 02 30021 00 0000 150</t>
  </si>
  <si>
    <t>Субвенции бюджетам городских округов на ежемесячное денежное вознаграждение за классное руководство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</si>
  <si>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</si>
  <si>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000 2 02 30022 00 0000 150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</si>
  <si>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</si>
  <si>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</si>
  <si>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</si>
  <si>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</si>
  <si>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</si>
  <si>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000 2 02 30027 00 0000 150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</si>
  <si>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</si>
  <si>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000 2 02 30029 00 0000 150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</si>
  <si>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</si>
  <si>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000 2 02 35082 00 0000 150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</si>
  <si>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</si>
  <si>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000 2 02 35176 00 0000 150</t>
  </si>
  <si>
    <t>Субвенции бюджетам на оплату жилищно-коммунальных услуг отдельным категориям граждан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</si>
  <si>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</si>
  <si>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</si>
  <si>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</si>
  <si>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000 2 02 35303 00 0000 150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</si>
  <si>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</si>
  <si>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</si>
  <si>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000 2 02 35404 00 0000 150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</si>
  <si>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</si>
  <si>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</si>
  <si>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</si>
  <si>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</si>
  <si>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</si>
  <si>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</si>
  <si>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городских округов на государственную регистрацию актов гражданского состояния</t>
  </si>
  <si>
    <t>Прочие субвенции</t>
  </si>
  <si>
    <t>000 2 02 39999 00 0000 150</t>
  </si>
  <si>
    <t>Прочие субвенции бюджетам городских округов</t>
  </si>
  <si>
    <t>000 2 02 39999 04 0000 150</t>
  </si>
  <si>
    <t>Иные межбюджетные трансферты</t>
  </si>
  <si>
    <t>000 2 02 40000 00 0000 150</t>
  </si>
  <si>
    <t>000 2 02 45393 00 0000 150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</si>
  <si>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</si>
  <si>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</si>
  <si>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</si>
  <si>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ПРОЧИЕ БЕЗВОЗМЕЗДНЫЕ ПОСТУПЛЕНИЯ</t>
  </si>
  <si>
    <t>000 2 07 00000 00 0000 000</t>
  </si>
  <si>
    <t>Прочие безвозмездные поступления в бюджеты городских округов</t>
  </si>
  <si>
    <t>000 2 07 04000 04 0000 150</t>
  </si>
  <si>
    <t>000 2 07 04050 04 0000 150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</si>
  <si>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</si>
  <si>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</si>
  <si>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</si>
  <si>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</si>
  <si>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</si>
  <si>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000 2 18 00000 04 0000 150</t>
  </si>
  <si>
    <t>Доходы бюджетов городских округов от возврата организациями остатков субсидий прошлых лет</t>
  </si>
  <si>
    <t>000 2 18 04000 04 0000 150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</si>
  <si>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</si>
  <si>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</si>
  <si>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</si>
  <si>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</si>
  <si>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</si>
  <si>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</si>
  <si>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</si>
  <si>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Сумма</t>
  </si>
  <si>
    <t>182 1 01 02080 01 0000 110</t>
  </si>
  <si>
    <t>182 1 01 02040 01 0000 110</t>
  </si>
  <si>
    <t>182 1 01 02030 01 0000 110</t>
  </si>
  <si>
    <t>182 1 01 02020 01 0000 110</t>
  </si>
  <si>
    <t>182 1 01 02010 01 0000 110</t>
  </si>
  <si>
    <t>100 1 03 02261 01 0000 110</t>
  </si>
  <si>
    <t>100 1 03 02251 01 0000 110</t>
  </si>
  <si>
    <t>100 1 03 02241 01 0000 110</t>
  </si>
  <si>
    <t>100 1 03 02231 01 0000 110</t>
  </si>
  <si>
    <t>182 1 05 02010 02 0000 110</t>
  </si>
  <si>
    <t>182 1 05 02020 02 0000 110</t>
  </si>
  <si>
    <t>182 1 05 03010 01 0000 110</t>
  </si>
  <si>
    <t>182 1 05 04010 02 0000 110</t>
  </si>
  <si>
    <t>182 1 06 01020 04 0000 110</t>
  </si>
  <si>
    <t>182 1 06 06032 04 0000 110</t>
  </si>
  <si>
    <t>182 1 06 06042 04 0000 110</t>
  </si>
  <si>
    <t>182 1 08 03010 01 0000 110</t>
  </si>
  <si>
    <t>861 1 08 07150 01 0000 110</t>
  </si>
  <si>
    <t>850 1 08 07173 01 0000 110</t>
  </si>
  <si>
    <t>182 1 09 11010 02 0000 110</t>
  </si>
  <si>
    <t>182 1 09 11020 02 0000 110</t>
  </si>
  <si>
    <t>860 1 11 01040 04 0000 120</t>
  </si>
  <si>
    <t>860 1 11 05012 04 0000 120</t>
  </si>
  <si>
    <t>860 1 11 05024 04 0000 120</t>
  </si>
  <si>
    <t>860 1 11 05034 04 0000 120</t>
  </si>
  <si>
    <t>850 1 11 09044 04 0000 120</t>
  </si>
  <si>
    <t>048 1 12 01030 01 0000 120</t>
  </si>
  <si>
    <t>048 1 12 01010 01 0000 120</t>
  </si>
  <si>
    <t>850 1 13 01994 04 0000 130</t>
  </si>
  <si>
    <t>872 1 13 01994 04 0000 130</t>
  </si>
  <si>
    <t>850 1 13 02064 04 0000 130</t>
  </si>
  <si>
    <t>850 1 13 02994 04 0000 130</t>
  </si>
  <si>
    <t>860 1 14 02042 04 0000 410</t>
  </si>
  <si>
    <t>850 1 14 02042 04 0000 440</t>
  </si>
  <si>
    <t>872 1 14 02042 04 0000 440</t>
  </si>
  <si>
    <t>Доходы    от    продажи    земельных    участков, государственная  собственность  на   которые   не разграничена и  которые  расположены  в границах городских округов</t>
  </si>
  <si>
    <t>860 1 14 06312 04 0000 430</t>
  </si>
  <si>
    <t>860 1 14 06012 04 0000 430</t>
  </si>
  <si>
    <t>861 1 17 01040 04 0000 180</t>
  </si>
  <si>
    <t>850 1 17 05040 04 0000 180</t>
  </si>
  <si>
    <t>860 1 17 05040 04 0000 180</t>
  </si>
  <si>
    <t>871 1 17 05040 04 0000 180</t>
  </si>
  <si>
    <t>872 1 17 05040 04 0000 180</t>
  </si>
  <si>
    <t>873 1 17 05040 04 0000 180</t>
  </si>
  <si>
    <t>874 1 17 05040 04 0000 180</t>
  </si>
  <si>
    <t>823 1 16 01053 01 0000 140</t>
  </si>
  <si>
    <t>823 1 16 01063 01 0000 140</t>
  </si>
  <si>
    <t>823 1 16 01073 01 0000 140</t>
  </si>
  <si>
    <t>860 1 16 01074 01 0000 140</t>
  </si>
  <si>
    <t>823 1 16 01083 01 0000 140</t>
  </si>
  <si>
    <t>860 1 16 01084 01 0000 140</t>
  </si>
  <si>
    <t>823 1 16 01133 01 0000 140</t>
  </si>
  <si>
    <t>823 1 16 01143 01 0000 140</t>
  </si>
  <si>
    <t>823 1 16 01153 01 0000 140</t>
  </si>
  <si>
    <t>854 1 16 01154 01 0000 140</t>
  </si>
  <si>
    <t>823 1 16 01173 01 0000 140</t>
  </si>
  <si>
    <t>810 1 16 01193 01 0000 140</t>
  </si>
  <si>
    <t>823 1 16 01193 01 0000 140</t>
  </si>
  <si>
    <t>860 1 16 01194 01 0000 140</t>
  </si>
  <si>
    <t>823 1 16 01203 01 0000 140</t>
  </si>
  <si>
    <t>852 1 16 01203 01 0000 140</t>
  </si>
  <si>
    <t>853 1 16 02020 02 0000 140</t>
  </si>
  <si>
    <t>850 1 16 07090 04 0000 140</t>
  </si>
  <si>
    <t>860 1 16 07090 04 0000 140</t>
  </si>
  <si>
    <t>141 1 16 10123 01 0000 140</t>
  </si>
  <si>
    <t>182 1 16 10123 01 0000 140</t>
  </si>
  <si>
    <t>188 1 16 10123 01 0000 140</t>
  </si>
  <si>
    <t>861 1 16 10123 01 0000 140</t>
  </si>
  <si>
    <t>850 1 16 11064 01 0000 140</t>
  </si>
  <si>
    <t>861 2 02 15002 04 0000 150</t>
  </si>
  <si>
    <t>850 2 02 20077 04 0000 150</t>
  </si>
  <si>
    <t>850 2 02 20300 04 0000 150</t>
  </si>
  <si>
    <t>871 2 02 25304 04 0000 150</t>
  </si>
  <si>
    <t>872 2 02 25466 04 0000 150</t>
  </si>
  <si>
    <t>873 2 02 25497 04 0000 150</t>
  </si>
  <si>
    <t>872 2 02 25519 04 0000 150</t>
  </si>
  <si>
    <t>850 2 02 25555 04 0000 150</t>
  </si>
  <si>
    <t>850 2 02 25576 04 0000 150</t>
  </si>
  <si>
    <t>850 2 02 27139 04 0000 150</t>
  </si>
  <si>
    <t>850 2 02 29999 04 0000 150</t>
  </si>
  <si>
    <t>871 2 02 29999 04 0000 150</t>
  </si>
  <si>
    <t>872 2 02 29999 04 0000 150</t>
  </si>
  <si>
    <t>873 2 02 29999 04 0000 150</t>
  </si>
  <si>
    <t>871 2 02 30021 04 0000 150</t>
  </si>
  <si>
    <t>873 2 02 30022 04 0000 150</t>
  </si>
  <si>
    <t>850 2 02 30024 04 0000 150</t>
  </si>
  <si>
    <t>871 2 02 30024 04 0000 150</t>
  </si>
  <si>
    <t>872 2 02 30024 04 0000 150</t>
  </si>
  <si>
    <t>873 2 02 30024 04 0000 150</t>
  </si>
  <si>
    <t>873 2 02 30027 04 0000 150</t>
  </si>
  <si>
    <t>871 2 02 30029 04 0000 150</t>
  </si>
  <si>
    <t>850 2 02 35082 04 0000 150</t>
  </si>
  <si>
    <t>873 2 02 35176 04 0000 150</t>
  </si>
  <si>
    <t>873 2 02 35250 04 0000 150</t>
  </si>
  <si>
    <t>871 2 02 35303 04 0000 150</t>
  </si>
  <si>
    <t>873 2 02 35404 04 0000 150</t>
  </si>
  <si>
    <t>873 2 02 35462 04 0000 150</t>
  </si>
  <si>
    <t>850 2 02 35930 04 0000 150</t>
  </si>
  <si>
    <t>871 2 02 39999 04 0000 150</t>
  </si>
  <si>
    <t>873 2 02 39999 04 0000 150</t>
  </si>
  <si>
    <t>850 2 02 45393 04 0000 150</t>
  </si>
  <si>
    <t>850 2 02 49999 04 0000 150</t>
  </si>
  <si>
    <t>850 2 07 04050 04 0000 150</t>
  </si>
  <si>
    <t>871 2 18 04010 04 0000 150</t>
  </si>
  <si>
    <t>871 2 19 60010 04 0000 150</t>
  </si>
  <si>
    <t>873 2 19 60010 04 0000 150</t>
  </si>
  <si>
    <t>Всего доходов</t>
  </si>
  <si>
    <t xml:space="preserve">                        Приложение 1</t>
  </si>
  <si>
    <t xml:space="preserve">                        к решению Совета депутатов</t>
  </si>
  <si>
    <t xml:space="preserve">                        Старооскольского городского округа</t>
  </si>
  <si>
    <t>Распределение доходов бюджета Старооскольского городского округа</t>
  </si>
  <si>
    <t>тыс.рублей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</si>
  <si>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</si>
  <si>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</si>
  <si>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182 1 16 10129 01 0000 140</t>
  </si>
  <si>
    <t>Код бюджетной классификации</t>
  </si>
  <si>
    <t>Наименование кода бюджетной классификации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</si>
  <si>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</si>
  <si>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</si>
  <si>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</si>
  <si>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</si>
  <si>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</si>
  <si>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</si>
  <si>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</si>
  <si>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</si>
  <si>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</si>
  <si>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</si>
  <si>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</si>
  <si>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</si>
  <si>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</si>
  <si>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</si>
  <si>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</si>
  <si>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</si>
  <si>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</si>
  <si>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</si>
  <si>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</si>
  <si>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</si>
  <si>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</si>
  <si>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</si>
  <si>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</si>
  <si>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</si>
  <si>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</si>
  <si>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</si>
  <si>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</si>
  <si>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</si>
  <si>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физических лиц, обладающих земельным участком, расположенным в границах городских округов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</si>
  <si>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</si>
  <si>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</si>
  <si>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по кодам классификации доходов бюджета за 2022 год</t>
  </si>
  <si>
    <t>860 1 11 05312 04 0000 120</t>
  </si>
  <si>
    <t>000 1 14 06020 00 0000 430</t>
  </si>
  <si>
    <t>860 1 14 06024 04 0000 430</t>
  </si>
  <si>
    <t>854 1 16 01157 01 0000 140</t>
  </si>
  <si>
    <t>000 1 16 01157 01 0000 140</t>
  </si>
  <si>
    <t>000 1 16 01160 01 0000 140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</si>
  <si>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</si>
  <si>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850 2 02 20302 04 0000 150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</si>
  <si>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</si>
  <si>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000 2 02 25065 00 0000 150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</si>
  <si>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</si>
  <si>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 на реализацию государственных программ субъектов Российской Федерации в области использования и охраны водных объектов</t>
  </si>
  <si>
    <t>874 2 02 25081 04 0000 150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</si>
  <si>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</si>
  <si>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</si>
  <si>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</si>
  <si>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</si>
  <si>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</si>
  <si>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000 2 02 25179 00 0000 150</t>
  </si>
  <si>
    <t>000 2 02 25228 00 0000 150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</si>
  <si>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</si>
  <si>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Субсидии бюджетам на оснащение объектов спортивной инфраструктуры спортивно-технологическим оборудованием</t>
  </si>
  <si>
    <t>000 2 02 25253 00 0000 150</t>
  </si>
  <si>
    <t>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</si>
  <si>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Субсидии бюджетам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</si>
  <si>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000 2 02 25269 00 0000 150</t>
  </si>
  <si>
    <t>Субсидии бюджетам городских округов  на закупку контейнеров для раздельного накопления твердых коммунальных отходов</t>
  </si>
  <si>
    <t>Субсидии бюджетам городских округов на проведение комплексных кадастровых работ</t>
  </si>
  <si>
    <t>Субсидии бюджетам городских округов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</si>
  <si>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</si>
  <si>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>000 2 02 25599 00 0000 150</t>
  </si>
  <si>
    <t>000 2 02 25511 00 0000 150</t>
  </si>
  <si>
    <t>860 2 02 29999 04 0000 150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</si>
  <si>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</si>
  <si>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</si>
  <si>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Субсидии бюджетам на закупку контейнеров для раздельного накопления твердых коммунальных отходов</t>
  </si>
  <si>
    <t>Субсидии бюджетам  на проведение комплексных кадастровых работ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</si>
  <si>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</si>
  <si>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</si>
  <si>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000 2 02 35163 00 0000 150</t>
  </si>
  <si>
    <t>873 2 02 35163 04 0000 150</t>
  </si>
  <si>
    <t>Субвенции бюджетам городских округов на создание системы долговременного ухода за гражданами пожилого возраста и инвалидами</t>
  </si>
  <si>
    <t>Субвенции бюджетам на создание системы долговременного ухода за гражданами пожилого возраста и инвалидами</t>
  </si>
  <si>
    <t>000 2 02 45453 00 0000 150</t>
  </si>
  <si>
    <t>Межбюджетные трансферты, передаваемые бюджетам городских округов на создание виртуальных концертных залов</t>
  </si>
  <si>
    <t>871 2 02 49999 04 0000 150</t>
  </si>
  <si>
    <t>873 2 02 49999 04 0000 150</t>
  </si>
  <si>
    <t>874 2 02 49999 04 0000 150</t>
  </si>
  <si>
    <t>000 2 04 00000 00 0000 000</t>
  </si>
  <si>
    <t>Предоставление негосударственными организациями грантов для получателей средств бюджетов городских округов</t>
  </si>
  <si>
    <t xml:space="preserve"> БЕЗВОЗМЕЗДНЫЕ ПОСТУПЛЕНИЯ ОТ НЕГОСУДАРСТВЕННЫХ ОРГАНИЗАЦИЙ</t>
  </si>
  <si>
    <t>872 2 04 04010 04 0000 150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</si>
  <si>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</si>
  <si>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</si>
  <si>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182 1 05 01010 01 0000 110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</si>
  <si>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</si>
  <si>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</si>
  <si>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</si>
  <si>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182 1 05 01050 01 0000 110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</si>
  <si>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</si>
  <si>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</si>
  <si>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</si>
  <si>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размещение отходов производства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</si>
  <si>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</si>
  <si>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</si>
  <si>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</si>
  <si>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</si>
  <si>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</si>
  <si>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000 1 05 01000 00 0000 110</t>
  </si>
  <si>
    <t>000 1 11 05300 00 0000 120</t>
  </si>
  <si>
    <t>000 1 11 05310 00 0000 120</t>
  </si>
  <si>
    <t>048 1 12 01041 01 0000 120</t>
  </si>
  <si>
    <t>048 1 12 01042 01 0000 120</t>
  </si>
  <si>
    <t>860 1 11 09044 04 0000 120</t>
  </si>
  <si>
    <t>860 1 13 02064 04 0000 130</t>
  </si>
  <si>
    <t>871 1 13 02994 04 0000 130</t>
  </si>
  <si>
    <t>872 1 13 02994 04 0000 130</t>
  </si>
  <si>
    <t>873 1 13 02994 04 0000 130</t>
  </si>
  <si>
    <t>817 1 16 01053 01 0000 140</t>
  </si>
  <si>
    <t>817 1 16 01063 01 0000 140</t>
  </si>
  <si>
    <t>817 1 16 01073 01 0000 140</t>
  </si>
  <si>
    <t>823 1 16 01163 01 0000 140</t>
  </si>
  <si>
    <t>852 1 16 01193 01 0000 140</t>
  </si>
  <si>
    <t>854 1 16 01194 01 0000 140</t>
  </si>
  <si>
    <t>817 1 16 01203 01 0000 140</t>
  </si>
  <si>
    <t>850 1 16 10032 04 0000 140</t>
  </si>
  <si>
    <t>850 2 02 20216 04 0000 150</t>
  </si>
  <si>
    <t>000 2 02 20299 00 0000 150</t>
  </si>
  <si>
    <t>850 2 02 20299 04 0000 150</t>
  </si>
  <si>
    <t>000 2 02 20302 04 0000 150</t>
  </si>
  <si>
    <t>850 2 02 25065 04 0000 150</t>
  </si>
  <si>
    <t>850 2 02 25097 04 0000 150</t>
  </si>
  <si>
    <t>871 2 02 25179 04 0000 150</t>
  </si>
  <si>
    <t>874 2 02 25228 04 0000 150</t>
  </si>
  <si>
    <t>871 2 02 25253 04 0000 150</t>
  </si>
  <si>
    <t>850 2 02 25269 04 0000 150</t>
  </si>
  <si>
    <t>860 2 02 25511 04 0000 150</t>
  </si>
  <si>
    <t>860 2 02 25599 04 0000 150</t>
  </si>
  <si>
    <t>872 2 02 45453 04 0000 150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</si>
  <si>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</si>
  <si>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</si>
  <si>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качественные дороги"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</si>
  <si>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качественные дороги"</t>
  </si>
  <si>
    <t>000 2 04 04010 04 0000 150</t>
  </si>
  <si>
    <t>Межбюджетные трансферты, передаваемые бюджетам на создание виртуальных концертных залов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</si>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</sst>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1"/>
    </font>
    <font>
      <sz val="11.5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165" fontId="1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 wrapText="1"/>
    </xf>
    <xf numFmtId="0" fontId="1" fillId="0" borderId="0" xfId="0" applyNumberFormat="1" applyFont="1" applyFill="1" applyAlignment="1">
      <alignment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left"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5"/>
  <sheetViews>
    <sheetView tabSelected="1" topLeftCell="A197" zoomScale="70" zoomScaleNormal="70" workbookViewId="0">
      <selection activeCell="D204" sqref="D204"/>
    </sheetView>
  </sheetViews>
  <sheetFormatPr defaultRowHeight="15.75" x14ac:dyDescent="0.25"/>
  <cols>
    <col min="1" max="1" width="27.5703125" style="1" customWidth="1"/>
    <col min="2" max="2" width="41.42578125" style="1" customWidth="1"/>
    <col min="3" max="3" width="15.42578125" style="2" customWidth="1"/>
    <col min="4" max="4" width="63.28515625" style="1" customWidth="1"/>
    <col min="5" max="16384" width="9.140625" style="1"/>
  </cols>
  <sheetData>
    <row r="1" spans="1:3" ht="16.5" x14ac:dyDescent="0.25">
      <c r="B1" s="31" t="s">
        <v>402</v>
      </c>
      <c r="C1" s="31"/>
    </row>
    <row r="2" spans="1:3" ht="16.5" x14ac:dyDescent="0.25">
      <c r="B2" s="31" t="s">
        <v>403</v>
      </c>
      <c r="C2" s="31"/>
    </row>
    <row r="3" spans="1:3" ht="16.5" x14ac:dyDescent="0.25">
      <c r="B3" s="31" t="s">
        <v>404</v>
      </c>
      <c r="C3" s="31"/>
    </row>
    <row r="5" spans="1:3" ht="16.5" x14ac:dyDescent="0.25">
      <c r="A5" s="29" t="s">
        <v>405</v>
      </c>
      <c r="B5" s="29"/>
      <c r="C5" s="29"/>
    </row>
    <row r="6" spans="1:3" ht="16.5" customHeight="1" x14ac:dyDescent="0.25">
      <c r="A6" s="30" t="s">
        <v>443</v>
      </c>
      <c r="B6" s="30"/>
      <c r="C6" s="30"/>
    </row>
    <row r="7" spans="1:3" ht="16.5" customHeight="1" x14ac:dyDescent="0.25">
      <c r="A7" s="20"/>
      <c r="B7" s="20"/>
      <c r="C7" s="20"/>
    </row>
    <row r="8" spans="1:3" x14ac:dyDescent="0.25">
      <c r="C8" s="2" t="s">
        <v>406</v>
      </c>
    </row>
    <row r="9" spans="1:3" ht="33.75" customHeight="1" x14ac:dyDescent="0.25">
      <c r="A9" s="3" t="s">
        <v>410</v>
      </c>
      <c r="B9" s="3" t="s">
        <v>411</v>
      </c>
      <c r="C9" s="4" t="s">
        <v>294</v>
      </c>
    </row>
    <row r="10" spans="1:3" ht="21.75" customHeight="1" x14ac:dyDescent="0.25">
      <c r="A10" s="3">
        <v>1</v>
      </c>
      <c r="B10" s="3">
        <v>2</v>
      </c>
      <c r="C10" s="5">
        <v>3</v>
      </c>
    </row>
    <row r="11" spans="1:3" ht="33.75" customHeight="1" x14ac:dyDescent="0.25">
      <c r="A11" s="3" t="s">
        <v>1</v>
      </c>
      <c r="B11" s="3" t="s">
        <v>0</v>
      </c>
      <c r="C11" s="4">
        <f>C12+C19+C29+C41+C49+C56+C60+C77+C84+C99+C115+C186</f>
        <v>4193094.61</v>
      </c>
    </row>
    <row r="12" spans="1:3" ht="31.5" customHeight="1" x14ac:dyDescent="0.25">
      <c r="A12" s="3" t="s">
        <v>3</v>
      </c>
      <c r="B12" s="3" t="s">
        <v>2</v>
      </c>
      <c r="C12" s="4">
        <f>C13</f>
        <v>1462726.2000000002</v>
      </c>
    </row>
    <row r="13" spans="1:3" ht="33.75" customHeight="1" x14ac:dyDescent="0.25">
      <c r="A13" s="6" t="s">
        <v>5</v>
      </c>
      <c r="B13" s="6" t="s">
        <v>4</v>
      </c>
      <c r="C13" s="7">
        <f>C14+C15+C16+C17+C18</f>
        <v>1462726.2000000002</v>
      </c>
    </row>
    <row r="14" spans="1:3" ht="126" x14ac:dyDescent="0.25">
      <c r="A14" s="6" t="s">
        <v>299</v>
      </c>
      <c r="B14" s="6" t="s">
        <v>6</v>
      </c>
      <c r="C14" s="10">
        <v>1216614.8</v>
      </c>
    </row>
    <row r="15" spans="1:3" ht="189" x14ac:dyDescent="0.25">
      <c r="A15" s="6" t="s">
        <v>298</v>
      </c>
      <c r="B15" s="6" t="s">
        <v>7</v>
      </c>
      <c r="C15" s="10">
        <v>3339.1</v>
      </c>
    </row>
    <row r="16" spans="1:3" ht="78.75" x14ac:dyDescent="0.25">
      <c r="A16" s="6" t="s">
        <v>297</v>
      </c>
      <c r="B16" s="6" t="s">
        <v>412</v>
      </c>
      <c r="C16" s="10">
        <v>12543.2</v>
      </c>
    </row>
    <row r="17" spans="1:3" ht="157.5" x14ac:dyDescent="0.25">
      <c r="A17" s="6" t="s">
        <v>296</v>
      </c>
      <c r="B17" s="6" t="s">
        <v>8</v>
      </c>
      <c r="C17" s="10">
        <v>1570.8</v>
      </c>
    </row>
    <row r="18" spans="1:3" ht="168.75" customHeight="1" x14ac:dyDescent="0.25">
      <c r="A18" s="6" t="s">
        <v>295</v>
      </c>
      <c r="B18" s="6" t="s">
        <v>9</v>
      </c>
      <c r="C18" s="10">
        <v>228658.3</v>
      </c>
    </row>
    <row r="19" spans="1:3" ht="68.25" customHeight="1" x14ac:dyDescent="0.25">
      <c r="A19" s="3" t="s">
        <v>11</v>
      </c>
      <c r="B19" s="3" t="s">
        <v>10</v>
      </c>
      <c r="C19" s="11">
        <f>C20</f>
        <v>56140.299999999996</v>
      </c>
    </row>
    <row r="20" spans="1:3" ht="62.25" customHeight="1" x14ac:dyDescent="0.25">
      <c r="A20" s="6" t="s">
        <v>13</v>
      </c>
      <c r="B20" s="6" t="s">
        <v>12</v>
      </c>
      <c r="C20" s="10">
        <f>C21+C23+C25+C27</f>
        <v>56140.299999999996</v>
      </c>
    </row>
    <row r="21" spans="1:3" ht="126" x14ac:dyDescent="0.25">
      <c r="A21" s="6" t="s">
        <v>15</v>
      </c>
      <c r="B21" s="6" t="s">
        <v>14</v>
      </c>
      <c r="C21" s="10">
        <f>C22</f>
        <v>28143.5</v>
      </c>
    </row>
    <row r="22" spans="1:3" ht="189" x14ac:dyDescent="0.25">
      <c r="A22" s="6" t="s">
        <v>303</v>
      </c>
      <c r="B22" s="6" t="s">
        <v>437</v>
      </c>
      <c r="C22" s="10">
        <v>28143.5</v>
      </c>
    </row>
    <row r="23" spans="1:3" ht="157.5" x14ac:dyDescent="0.25">
      <c r="A23" s="6" t="s">
        <v>17</v>
      </c>
      <c r="B23" s="6" t="s">
        <v>16</v>
      </c>
      <c r="C23" s="10">
        <f>C24</f>
        <v>152</v>
      </c>
    </row>
    <row r="24" spans="1:3" ht="220.5" x14ac:dyDescent="0.25">
      <c r="A24" s="6" t="s">
        <v>302</v>
      </c>
      <c r="B24" s="6" t="s">
        <v>438</v>
      </c>
      <c r="C24" s="10">
        <v>152</v>
      </c>
    </row>
    <row r="25" spans="1:3" ht="126" x14ac:dyDescent="0.25">
      <c r="A25" s="6" t="s">
        <v>19</v>
      </c>
      <c r="B25" s="6" t="s">
        <v>18</v>
      </c>
      <c r="C25" s="10">
        <f>C26</f>
        <v>31073.7</v>
      </c>
    </row>
    <row r="26" spans="1:3" ht="189" x14ac:dyDescent="0.25">
      <c r="A26" s="6" t="s">
        <v>301</v>
      </c>
      <c r="B26" s="6" t="s">
        <v>439</v>
      </c>
      <c r="C26" s="10">
        <v>31073.7</v>
      </c>
    </row>
    <row r="27" spans="1:3" ht="126" x14ac:dyDescent="0.25">
      <c r="A27" s="6" t="s">
        <v>21</v>
      </c>
      <c r="B27" s="6" t="s">
        <v>20</v>
      </c>
      <c r="C27" s="10">
        <f>C28</f>
        <v>-3228.9</v>
      </c>
    </row>
    <row r="28" spans="1:3" ht="189" x14ac:dyDescent="0.25">
      <c r="A28" s="6" t="s">
        <v>300</v>
      </c>
      <c r="B28" s="6" t="s">
        <v>442</v>
      </c>
      <c r="C28" s="10">
        <v>-3228.9</v>
      </c>
    </row>
    <row r="29" spans="1:3" s="21" customFormat="1" ht="31.5" x14ac:dyDescent="0.25">
      <c r="A29" s="3" t="s">
        <v>23</v>
      </c>
      <c r="B29" s="3" t="s">
        <v>22</v>
      </c>
      <c r="C29" s="11">
        <f>C34+C37+C39+C30</f>
        <v>157499</v>
      </c>
    </row>
    <row r="30" spans="1:3" s="21" customFormat="1" ht="47.25" x14ac:dyDescent="0.25">
      <c r="A30" s="12" t="s">
        <v>512</v>
      </c>
      <c r="B30" s="6" t="s">
        <v>496</v>
      </c>
      <c r="C30" s="10">
        <f>C31+C32+C33</f>
        <v>89424.400000000009</v>
      </c>
    </row>
    <row r="31" spans="1:3" s="21" customFormat="1" ht="63" x14ac:dyDescent="0.25">
      <c r="A31" s="6" t="s">
        <v>498</v>
      </c>
      <c r="B31" s="6" t="s">
        <v>497</v>
      </c>
      <c r="C31" s="10">
        <v>58052.800000000003</v>
      </c>
    </row>
    <row r="32" spans="1:3" s="21" customFormat="1" ht="78.75" x14ac:dyDescent="0.25">
      <c r="A32" s="6" t="s">
        <v>500</v>
      </c>
      <c r="B32" s="6" t="s">
        <v>499</v>
      </c>
      <c r="C32" s="10">
        <v>31371.9</v>
      </c>
    </row>
    <row r="33" spans="1:3" s="21" customFormat="1" ht="63" x14ac:dyDescent="0.25">
      <c r="A33" s="6" t="s">
        <v>502</v>
      </c>
      <c r="B33" s="6" t="s">
        <v>501</v>
      </c>
      <c r="C33" s="10">
        <v>-0.3</v>
      </c>
    </row>
    <row r="34" spans="1:3" ht="39" customHeight="1" x14ac:dyDescent="0.25">
      <c r="A34" s="6" t="s">
        <v>25</v>
      </c>
      <c r="B34" s="6" t="s">
        <v>24</v>
      </c>
      <c r="C34" s="10">
        <f>C35+C36</f>
        <v>-451.09999999999997</v>
      </c>
    </row>
    <row r="35" spans="1:3" ht="39" customHeight="1" x14ac:dyDescent="0.25">
      <c r="A35" s="6" t="s">
        <v>304</v>
      </c>
      <c r="B35" s="6" t="s">
        <v>24</v>
      </c>
      <c r="C35" s="10">
        <v>-371.9</v>
      </c>
    </row>
    <row r="36" spans="1:3" ht="66" customHeight="1" x14ac:dyDescent="0.25">
      <c r="A36" s="6" t="s">
        <v>305</v>
      </c>
      <c r="B36" s="6" t="s">
        <v>26</v>
      </c>
      <c r="C36" s="10">
        <v>-79.2</v>
      </c>
    </row>
    <row r="37" spans="1:3" ht="36" customHeight="1" x14ac:dyDescent="0.25">
      <c r="A37" s="6" t="s">
        <v>28</v>
      </c>
      <c r="B37" s="6" t="s">
        <v>27</v>
      </c>
      <c r="C37" s="10">
        <f>C38</f>
        <v>3663.1</v>
      </c>
    </row>
    <row r="38" spans="1:3" ht="33" customHeight="1" x14ac:dyDescent="0.25">
      <c r="A38" s="6" t="s">
        <v>306</v>
      </c>
      <c r="B38" s="6" t="s">
        <v>27</v>
      </c>
      <c r="C38" s="10">
        <v>3663.1</v>
      </c>
    </row>
    <row r="39" spans="1:3" ht="47.25" customHeight="1" x14ac:dyDescent="0.25">
      <c r="A39" s="6" t="s">
        <v>30</v>
      </c>
      <c r="B39" s="6" t="s">
        <v>29</v>
      </c>
      <c r="C39" s="10">
        <f>C40</f>
        <v>64862.6</v>
      </c>
    </row>
    <row r="40" spans="1:3" ht="63.75" customHeight="1" x14ac:dyDescent="0.25">
      <c r="A40" s="6" t="s">
        <v>307</v>
      </c>
      <c r="B40" s="6" t="s">
        <v>31</v>
      </c>
      <c r="C40" s="10">
        <v>64862.6</v>
      </c>
    </row>
    <row r="41" spans="1:3" ht="31.5" customHeight="1" x14ac:dyDescent="0.25">
      <c r="A41" s="3" t="s">
        <v>33</v>
      </c>
      <c r="B41" s="3" t="s">
        <v>32</v>
      </c>
      <c r="C41" s="11">
        <f>C42+C44</f>
        <v>1842629.0000000002</v>
      </c>
    </row>
    <row r="42" spans="1:3" ht="30.75" customHeight="1" x14ac:dyDescent="0.25">
      <c r="A42" s="6" t="s">
        <v>35</v>
      </c>
      <c r="B42" s="6" t="s">
        <v>34</v>
      </c>
      <c r="C42" s="10">
        <f>C43</f>
        <v>261582.3</v>
      </c>
    </row>
    <row r="43" spans="1:3" ht="78.75" x14ac:dyDescent="0.25">
      <c r="A43" s="6" t="s">
        <v>308</v>
      </c>
      <c r="B43" s="6" t="s">
        <v>36</v>
      </c>
      <c r="C43" s="10">
        <v>261582.3</v>
      </c>
    </row>
    <row r="44" spans="1:3" ht="30.75" customHeight="1" x14ac:dyDescent="0.25">
      <c r="A44" s="6" t="s">
        <v>38</v>
      </c>
      <c r="B44" s="6" t="s">
        <v>37</v>
      </c>
      <c r="C44" s="10">
        <f>C45+C47</f>
        <v>1581046.7000000002</v>
      </c>
    </row>
    <row r="45" spans="1:3" ht="28.5" customHeight="1" x14ac:dyDescent="0.25">
      <c r="A45" s="6" t="s">
        <v>40</v>
      </c>
      <c r="B45" s="6" t="s">
        <v>39</v>
      </c>
      <c r="C45" s="10">
        <f>C46</f>
        <v>1473024.1</v>
      </c>
    </row>
    <row r="46" spans="1:3" ht="65.25" customHeight="1" x14ac:dyDescent="0.25">
      <c r="A46" s="6" t="s">
        <v>309</v>
      </c>
      <c r="B46" s="6" t="s">
        <v>41</v>
      </c>
      <c r="C46" s="10">
        <v>1473024.1</v>
      </c>
    </row>
    <row r="47" spans="1:3" ht="30" customHeight="1" x14ac:dyDescent="0.25">
      <c r="A47" s="6" t="s">
        <v>43</v>
      </c>
      <c r="B47" s="6" t="s">
        <v>42</v>
      </c>
      <c r="C47" s="10">
        <f>C48</f>
        <v>108022.6</v>
      </c>
    </row>
    <row r="48" spans="1:3" ht="65.25" customHeight="1" x14ac:dyDescent="0.25">
      <c r="A48" s="6" t="s">
        <v>310</v>
      </c>
      <c r="B48" s="6" t="s">
        <v>440</v>
      </c>
      <c r="C48" s="10">
        <v>108022.6</v>
      </c>
    </row>
    <row r="49" spans="1:3" ht="34.5" customHeight="1" x14ac:dyDescent="0.25">
      <c r="A49" s="3" t="s">
        <v>45</v>
      </c>
      <c r="B49" s="3" t="s">
        <v>44</v>
      </c>
      <c r="C49" s="11">
        <f>C50+C52</f>
        <v>33403.1</v>
      </c>
    </row>
    <row r="50" spans="1:3" ht="55.5" customHeight="1" x14ac:dyDescent="0.25">
      <c r="A50" s="6" t="s">
        <v>47</v>
      </c>
      <c r="B50" s="6" t="s">
        <v>46</v>
      </c>
      <c r="C50" s="10">
        <f>C51</f>
        <v>33325.699999999997</v>
      </c>
    </row>
    <row r="51" spans="1:3" ht="86.25" customHeight="1" x14ac:dyDescent="0.25">
      <c r="A51" s="6" t="s">
        <v>311</v>
      </c>
      <c r="B51" s="6" t="s">
        <v>48</v>
      </c>
      <c r="C51" s="10">
        <v>33325.699999999997</v>
      </c>
    </row>
    <row r="52" spans="1:3" ht="73.5" customHeight="1" x14ac:dyDescent="0.25">
      <c r="A52" s="6" t="s">
        <v>50</v>
      </c>
      <c r="B52" s="6" t="s">
        <v>49</v>
      </c>
      <c r="C52" s="10">
        <f>C53+C54</f>
        <v>77.400000000000006</v>
      </c>
    </row>
    <row r="53" spans="1:3" ht="58.5" customHeight="1" x14ac:dyDescent="0.25">
      <c r="A53" s="6" t="s">
        <v>312</v>
      </c>
      <c r="B53" s="6" t="s">
        <v>51</v>
      </c>
      <c r="C53" s="10">
        <v>55</v>
      </c>
    </row>
    <row r="54" spans="1:3" ht="101.25" customHeight="1" x14ac:dyDescent="0.25">
      <c r="A54" s="6" t="s">
        <v>52</v>
      </c>
      <c r="B54" s="6" t="s">
        <v>408</v>
      </c>
      <c r="C54" s="10">
        <f>C55</f>
        <v>22.4</v>
      </c>
    </row>
    <row r="55" spans="1:3" ht="157.5" x14ac:dyDescent="0.25">
      <c r="A55" s="6" t="s">
        <v>313</v>
      </c>
      <c r="B55" s="6" t="s">
        <v>53</v>
      </c>
      <c r="C55" s="10">
        <v>22.4</v>
      </c>
    </row>
    <row r="56" spans="1:3" ht="78.75" x14ac:dyDescent="0.25">
      <c r="A56" s="3" t="s">
        <v>55</v>
      </c>
      <c r="B56" s="3" t="s">
        <v>54</v>
      </c>
      <c r="C56" s="11">
        <f>C57</f>
        <v>-12.2</v>
      </c>
    </row>
    <row r="57" spans="1:3" ht="52.5" customHeight="1" x14ac:dyDescent="0.25">
      <c r="A57" s="6" t="s">
        <v>57</v>
      </c>
      <c r="B57" s="6" t="s">
        <v>56</v>
      </c>
      <c r="C57" s="10">
        <f>C58+C59</f>
        <v>-12.2</v>
      </c>
    </row>
    <row r="58" spans="1:3" ht="57" customHeight="1" x14ac:dyDescent="0.25">
      <c r="A58" s="6" t="s">
        <v>314</v>
      </c>
      <c r="B58" s="6" t="s">
        <v>56</v>
      </c>
      <c r="C58" s="10">
        <v>-6.5</v>
      </c>
    </row>
    <row r="59" spans="1:3" ht="87" customHeight="1" x14ac:dyDescent="0.25">
      <c r="A59" s="6" t="s">
        <v>315</v>
      </c>
      <c r="B59" s="6" t="s">
        <v>58</v>
      </c>
      <c r="C59" s="10">
        <v>-5.7</v>
      </c>
    </row>
    <row r="60" spans="1:3" ht="86.25" customHeight="1" x14ac:dyDescent="0.25">
      <c r="A60" s="3" t="s">
        <v>60</v>
      </c>
      <c r="B60" s="3" t="s">
        <v>59</v>
      </c>
      <c r="C60" s="11">
        <f>C61+C63+C73</f>
        <v>454487.3</v>
      </c>
    </row>
    <row r="61" spans="1:3" ht="126" x14ac:dyDescent="0.25">
      <c r="A61" s="6" t="s">
        <v>62</v>
      </c>
      <c r="B61" s="6" t="s">
        <v>61</v>
      </c>
      <c r="C61" s="10">
        <f>C62</f>
        <v>836.5</v>
      </c>
    </row>
    <row r="62" spans="1:3" ht="85.5" customHeight="1" x14ac:dyDescent="0.25">
      <c r="A62" s="6" t="s">
        <v>316</v>
      </c>
      <c r="B62" s="6" t="s">
        <v>63</v>
      </c>
      <c r="C62" s="10">
        <v>836.5</v>
      </c>
    </row>
    <row r="63" spans="1:3" ht="153.75" customHeight="1" x14ac:dyDescent="0.25">
      <c r="A63" s="6" t="s">
        <v>65</v>
      </c>
      <c r="B63" s="6" t="s">
        <v>64</v>
      </c>
      <c r="C63" s="10">
        <f>C64+C66+C68+C70</f>
        <v>436964.8</v>
      </c>
    </row>
    <row r="64" spans="1:3" ht="120" customHeight="1" x14ac:dyDescent="0.25">
      <c r="A64" s="6" t="s">
        <v>67</v>
      </c>
      <c r="B64" s="6" t="s">
        <v>66</v>
      </c>
      <c r="C64" s="10">
        <f>C65</f>
        <v>401616.1</v>
      </c>
    </row>
    <row r="65" spans="1:4" ht="134.25" customHeight="1" x14ac:dyDescent="0.25">
      <c r="A65" s="6" t="s">
        <v>317</v>
      </c>
      <c r="B65" s="6" t="s">
        <v>68</v>
      </c>
      <c r="C65" s="10">
        <v>401616.1</v>
      </c>
      <c r="D65" s="22"/>
    </row>
    <row r="66" spans="1:4" ht="141.75" x14ac:dyDescent="0.25">
      <c r="A66" s="6" t="s">
        <v>70</v>
      </c>
      <c r="B66" s="6" t="s">
        <v>69</v>
      </c>
      <c r="C66" s="10">
        <f>C67</f>
        <v>753.6</v>
      </c>
    </row>
    <row r="67" spans="1:4" ht="126" x14ac:dyDescent="0.25">
      <c r="A67" s="6" t="s">
        <v>318</v>
      </c>
      <c r="B67" s="6" t="s">
        <v>71</v>
      </c>
      <c r="C67" s="10">
        <v>753.6</v>
      </c>
    </row>
    <row r="68" spans="1:4" ht="157.5" x14ac:dyDescent="0.25">
      <c r="A68" s="6" t="s">
        <v>73</v>
      </c>
      <c r="B68" s="6" t="s">
        <v>72</v>
      </c>
      <c r="C68" s="10">
        <f>C69</f>
        <v>34059.699999999997</v>
      </c>
    </row>
    <row r="69" spans="1:4" ht="115.5" customHeight="1" x14ac:dyDescent="0.25">
      <c r="A69" s="6" t="s">
        <v>319</v>
      </c>
      <c r="B69" s="6" t="s">
        <v>74</v>
      </c>
      <c r="C69" s="10">
        <v>34059.699999999997</v>
      </c>
      <c r="D69" s="22"/>
    </row>
    <row r="70" spans="1:4" ht="81.75" customHeight="1" x14ac:dyDescent="0.25">
      <c r="A70" s="12" t="s">
        <v>513</v>
      </c>
      <c r="B70" s="6" t="s">
        <v>503</v>
      </c>
      <c r="C70" s="10">
        <f>C71</f>
        <v>535.4</v>
      </c>
    </row>
    <row r="71" spans="1:4" ht="84" customHeight="1" x14ac:dyDescent="0.25">
      <c r="A71" s="12" t="s">
        <v>514</v>
      </c>
      <c r="B71" s="6" t="s">
        <v>504</v>
      </c>
      <c r="C71" s="10">
        <f>C72</f>
        <v>535.4</v>
      </c>
    </row>
    <row r="72" spans="1:4" ht="189" x14ac:dyDescent="0.25">
      <c r="A72" s="6" t="s">
        <v>444</v>
      </c>
      <c r="B72" s="19" t="s">
        <v>505</v>
      </c>
      <c r="C72" s="10">
        <v>535.4</v>
      </c>
    </row>
    <row r="73" spans="1:4" ht="151.5" customHeight="1" x14ac:dyDescent="0.25">
      <c r="A73" s="6" t="s">
        <v>76</v>
      </c>
      <c r="B73" s="6" t="s">
        <v>75</v>
      </c>
      <c r="C73" s="10">
        <f>C74</f>
        <v>16686</v>
      </c>
    </row>
    <row r="74" spans="1:4" ht="149.25" customHeight="1" x14ac:dyDescent="0.25">
      <c r="A74" s="6" t="s">
        <v>78</v>
      </c>
      <c r="B74" s="6" t="s">
        <v>77</v>
      </c>
      <c r="C74" s="10">
        <f>C75+C76</f>
        <v>16686</v>
      </c>
    </row>
    <row r="75" spans="1:4" ht="133.5" customHeight="1" x14ac:dyDescent="0.25">
      <c r="A75" s="6" t="s">
        <v>320</v>
      </c>
      <c r="B75" s="6" t="s">
        <v>79</v>
      </c>
      <c r="C75" s="10">
        <v>16394</v>
      </c>
    </row>
    <row r="76" spans="1:4" ht="133.5" customHeight="1" x14ac:dyDescent="0.25">
      <c r="A76" s="6" t="s">
        <v>517</v>
      </c>
      <c r="B76" s="6" t="s">
        <v>79</v>
      </c>
      <c r="C76" s="10">
        <v>292</v>
      </c>
    </row>
    <row r="77" spans="1:4" ht="34.5" customHeight="1" x14ac:dyDescent="0.25">
      <c r="A77" s="3" t="s">
        <v>81</v>
      </c>
      <c r="B77" s="3" t="s">
        <v>80</v>
      </c>
      <c r="C77" s="11">
        <f>C78</f>
        <v>63154.3</v>
      </c>
    </row>
    <row r="78" spans="1:4" ht="39.75" customHeight="1" x14ac:dyDescent="0.25">
      <c r="A78" s="6" t="s">
        <v>83</v>
      </c>
      <c r="B78" s="6" t="s">
        <v>82</v>
      </c>
      <c r="C78" s="10">
        <f>C79+C80+C81</f>
        <v>63154.3</v>
      </c>
    </row>
    <row r="79" spans="1:4" ht="55.5" customHeight="1" x14ac:dyDescent="0.25">
      <c r="A79" s="6" t="s">
        <v>322</v>
      </c>
      <c r="B79" s="6" t="s">
        <v>84</v>
      </c>
      <c r="C79" s="10">
        <v>-2716.5</v>
      </c>
    </row>
    <row r="80" spans="1:4" ht="34.5" customHeight="1" x14ac:dyDescent="0.25">
      <c r="A80" s="6" t="s">
        <v>321</v>
      </c>
      <c r="B80" s="6" t="s">
        <v>85</v>
      </c>
      <c r="C80" s="10">
        <v>7600.8</v>
      </c>
    </row>
    <row r="81" spans="1:5" ht="36" customHeight="1" x14ac:dyDescent="0.25">
      <c r="A81" s="12" t="s">
        <v>87</v>
      </c>
      <c r="B81" s="6" t="s">
        <v>86</v>
      </c>
      <c r="C81" s="10">
        <f>C82+C83</f>
        <v>58270</v>
      </c>
    </row>
    <row r="82" spans="1:5" ht="36" customHeight="1" x14ac:dyDescent="0.25">
      <c r="A82" s="12" t="s">
        <v>515</v>
      </c>
      <c r="B82" s="6" t="s">
        <v>506</v>
      </c>
      <c r="C82" s="10">
        <v>58273</v>
      </c>
    </row>
    <row r="83" spans="1:5" ht="38.25" customHeight="1" x14ac:dyDescent="0.25">
      <c r="A83" s="12" t="s">
        <v>516</v>
      </c>
      <c r="B83" s="6" t="s">
        <v>88</v>
      </c>
      <c r="C83" s="10">
        <v>-3</v>
      </c>
    </row>
    <row r="84" spans="1:5" ht="70.5" customHeight="1" x14ac:dyDescent="0.25">
      <c r="A84" s="3" t="s">
        <v>90</v>
      </c>
      <c r="B84" s="3" t="s">
        <v>89</v>
      </c>
      <c r="C84" s="11">
        <f>C85+C90</f>
        <v>11034.5</v>
      </c>
    </row>
    <row r="85" spans="1:5" ht="38.25" customHeight="1" x14ac:dyDescent="0.25">
      <c r="A85" s="6" t="s">
        <v>92</v>
      </c>
      <c r="B85" s="6" t="s">
        <v>91</v>
      </c>
      <c r="C85" s="10">
        <f>C86</f>
        <v>8185.9</v>
      </c>
    </row>
    <row r="86" spans="1:5" ht="39" customHeight="1" x14ac:dyDescent="0.25">
      <c r="A86" s="6" t="s">
        <v>94</v>
      </c>
      <c r="B86" s="6" t="s">
        <v>93</v>
      </c>
      <c r="C86" s="10">
        <f>C87</f>
        <v>8185.9</v>
      </c>
    </row>
    <row r="87" spans="1:5" ht="52.5" customHeight="1" x14ac:dyDescent="0.25">
      <c r="A87" s="6" t="s">
        <v>96</v>
      </c>
      <c r="B87" s="6" t="s">
        <v>95</v>
      </c>
      <c r="C87" s="10">
        <f>C88+C89</f>
        <v>8185.9</v>
      </c>
    </row>
    <row r="88" spans="1:5" ht="57" customHeight="1" x14ac:dyDescent="0.25">
      <c r="A88" s="6" t="s">
        <v>323</v>
      </c>
      <c r="B88" s="6" t="s">
        <v>95</v>
      </c>
      <c r="C88" s="10">
        <v>6527.9</v>
      </c>
    </row>
    <row r="89" spans="1:5" ht="57.75" customHeight="1" x14ac:dyDescent="0.25">
      <c r="A89" s="6" t="s">
        <v>324</v>
      </c>
      <c r="B89" s="6" t="s">
        <v>95</v>
      </c>
      <c r="C89" s="10">
        <v>1658</v>
      </c>
    </row>
    <row r="90" spans="1:5" ht="36" customHeight="1" x14ac:dyDescent="0.25">
      <c r="A90" s="6" t="s">
        <v>98</v>
      </c>
      <c r="B90" s="6" t="s">
        <v>97</v>
      </c>
      <c r="C90" s="10">
        <f>C91+C94</f>
        <v>2848.6000000000004</v>
      </c>
    </row>
    <row r="91" spans="1:5" ht="51.75" customHeight="1" x14ac:dyDescent="0.25">
      <c r="A91" s="6" t="s">
        <v>100</v>
      </c>
      <c r="B91" s="6" t="s">
        <v>99</v>
      </c>
      <c r="C91" s="10">
        <f>C92+C93</f>
        <v>209.33</v>
      </c>
      <c r="E91" s="23"/>
    </row>
    <row r="92" spans="1:5" ht="70.5" customHeight="1" x14ac:dyDescent="0.25">
      <c r="A92" s="6" t="s">
        <v>325</v>
      </c>
      <c r="B92" s="6" t="s">
        <v>101</v>
      </c>
      <c r="C92" s="10">
        <v>198.33</v>
      </c>
    </row>
    <row r="93" spans="1:5" ht="69.75" customHeight="1" x14ac:dyDescent="0.25">
      <c r="A93" s="6" t="s">
        <v>518</v>
      </c>
      <c r="B93" s="6" t="s">
        <v>101</v>
      </c>
      <c r="C93" s="10">
        <v>11</v>
      </c>
    </row>
    <row r="94" spans="1:5" ht="43.5" customHeight="1" x14ac:dyDescent="0.25">
      <c r="A94" s="6" t="s">
        <v>103</v>
      </c>
      <c r="B94" s="6" t="s">
        <v>102</v>
      </c>
      <c r="C94" s="10">
        <f>C95+C96+C97+C98</f>
        <v>2639.2700000000004</v>
      </c>
    </row>
    <row r="95" spans="1:5" ht="43.5" customHeight="1" x14ac:dyDescent="0.25">
      <c r="A95" s="6" t="s">
        <v>326</v>
      </c>
      <c r="B95" s="6" t="s">
        <v>104</v>
      </c>
      <c r="C95" s="10">
        <v>191.42</v>
      </c>
    </row>
    <row r="96" spans="1:5" ht="43.5" customHeight="1" x14ac:dyDescent="0.25">
      <c r="A96" s="6" t="s">
        <v>519</v>
      </c>
      <c r="B96" s="6" t="s">
        <v>104</v>
      </c>
      <c r="C96" s="10">
        <v>2171.11</v>
      </c>
    </row>
    <row r="97" spans="1:5" ht="43.5" customHeight="1" x14ac:dyDescent="0.25">
      <c r="A97" s="6" t="s">
        <v>520</v>
      </c>
      <c r="B97" s="6" t="s">
        <v>104</v>
      </c>
      <c r="C97" s="10">
        <v>7.01</v>
      </c>
    </row>
    <row r="98" spans="1:5" ht="43.5" customHeight="1" x14ac:dyDescent="0.25">
      <c r="A98" s="6" t="s">
        <v>521</v>
      </c>
      <c r="B98" s="6" t="s">
        <v>104</v>
      </c>
      <c r="C98" s="10">
        <v>269.73</v>
      </c>
    </row>
    <row r="99" spans="1:5" s="21" customFormat="1" ht="58.5" customHeight="1" x14ac:dyDescent="0.25">
      <c r="A99" s="3" t="s">
        <v>106</v>
      </c>
      <c r="B99" s="3" t="s">
        <v>105</v>
      </c>
      <c r="C99" s="11">
        <f>C100+C107</f>
        <v>87650.559999999998</v>
      </c>
    </row>
    <row r="100" spans="1:5" s="21" customFormat="1" ht="134.25" customHeight="1" x14ac:dyDescent="0.25">
      <c r="A100" s="6" t="s">
        <v>108</v>
      </c>
      <c r="B100" s="6" t="s">
        <v>107</v>
      </c>
      <c r="C100" s="10">
        <f>C101+C103</f>
        <v>56397.760000000002</v>
      </c>
    </row>
    <row r="101" spans="1:5" ht="157.5" x14ac:dyDescent="0.25">
      <c r="A101" s="6" t="s">
        <v>110</v>
      </c>
      <c r="B101" s="6" t="s">
        <v>109</v>
      </c>
      <c r="C101" s="10">
        <f>C102</f>
        <v>56375.8</v>
      </c>
    </row>
    <row r="102" spans="1:5" ht="151.5" customHeight="1" x14ac:dyDescent="0.25">
      <c r="A102" s="6" t="s">
        <v>327</v>
      </c>
      <c r="B102" s="6" t="s">
        <v>111</v>
      </c>
      <c r="C102" s="10">
        <v>56375.8</v>
      </c>
    </row>
    <row r="103" spans="1:5" ht="148.5" customHeight="1" x14ac:dyDescent="0.25">
      <c r="A103" s="6" t="s">
        <v>113</v>
      </c>
      <c r="B103" s="6" t="s">
        <v>112</v>
      </c>
      <c r="C103" s="10">
        <f>C104</f>
        <v>21.96</v>
      </c>
    </row>
    <row r="104" spans="1:5" ht="147" customHeight="1" x14ac:dyDescent="0.25">
      <c r="A104" s="6" t="s">
        <v>115</v>
      </c>
      <c r="B104" s="6" t="s">
        <v>114</v>
      </c>
      <c r="C104" s="10">
        <f>C105+C106</f>
        <v>21.96</v>
      </c>
    </row>
    <row r="105" spans="1:5" ht="152.25" customHeight="1" x14ac:dyDescent="0.25">
      <c r="A105" s="6" t="s">
        <v>328</v>
      </c>
      <c r="B105" s="6" t="s">
        <v>114</v>
      </c>
      <c r="C105" s="10">
        <v>19.75</v>
      </c>
    </row>
    <row r="106" spans="1:5" ht="151.5" customHeight="1" x14ac:dyDescent="0.25">
      <c r="A106" s="6" t="s">
        <v>329</v>
      </c>
      <c r="B106" s="6" t="s">
        <v>114</v>
      </c>
      <c r="C106" s="10">
        <v>2.21</v>
      </c>
    </row>
    <row r="107" spans="1:5" ht="57.75" customHeight="1" x14ac:dyDescent="0.25">
      <c r="A107" s="6" t="s">
        <v>117</v>
      </c>
      <c r="B107" s="6" t="s">
        <v>116</v>
      </c>
      <c r="C107" s="10">
        <f>C108+C112+C110</f>
        <v>31252.799999999999</v>
      </c>
    </row>
    <row r="108" spans="1:5" ht="63" x14ac:dyDescent="0.25">
      <c r="A108" s="6" t="s">
        <v>118</v>
      </c>
      <c r="B108" s="6" t="s">
        <v>407</v>
      </c>
      <c r="C108" s="10">
        <f>C109</f>
        <v>25487.200000000001</v>
      </c>
    </row>
    <row r="109" spans="1:5" ht="86.25" customHeight="1" x14ac:dyDescent="0.25">
      <c r="A109" s="6" t="s">
        <v>332</v>
      </c>
      <c r="B109" s="6" t="s">
        <v>330</v>
      </c>
      <c r="C109" s="10">
        <v>25487.200000000001</v>
      </c>
    </row>
    <row r="110" spans="1:5" ht="94.5" x14ac:dyDescent="0.25">
      <c r="A110" s="6" t="s">
        <v>445</v>
      </c>
      <c r="B110" s="6" t="s">
        <v>507</v>
      </c>
      <c r="C110" s="10">
        <f>C111</f>
        <v>496.2</v>
      </c>
      <c r="E110" s="23"/>
    </row>
    <row r="111" spans="1:5" ht="94.5" x14ac:dyDescent="0.25">
      <c r="A111" s="6" t="s">
        <v>446</v>
      </c>
      <c r="B111" s="6" t="s">
        <v>508</v>
      </c>
      <c r="C111" s="10">
        <v>496.2</v>
      </c>
    </row>
    <row r="112" spans="1:5" ht="135.75" customHeight="1" x14ac:dyDescent="0.25">
      <c r="A112" s="6" t="s">
        <v>120</v>
      </c>
      <c r="B112" s="6" t="s">
        <v>119</v>
      </c>
      <c r="C112" s="10">
        <f>C113</f>
        <v>5269.4</v>
      </c>
    </row>
    <row r="113" spans="1:3" ht="132.75" customHeight="1" x14ac:dyDescent="0.25">
      <c r="A113" s="6" t="s">
        <v>122</v>
      </c>
      <c r="B113" s="6" t="s">
        <v>121</v>
      </c>
      <c r="C113" s="10">
        <f>C114</f>
        <v>5269.4</v>
      </c>
    </row>
    <row r="114" spans="1:3" ht="151.5" customHeight="1" x14ac:dyDescent="0.25">
      <c r="A114" s="6" t="s">
        <v>331</v>
      </c>
      <c r="B114" s="6" t="s">
        <v>123</v>
      </c>
      <c r="C114" s="10">
        <v>5269.4</v>
      </c>
    </row>
    <row r="115" spans="1:3" s="21" customFormat="1" ht="39" customHeight="1" x14ac:dyDescent="0.25">
      <c r="A115" s="3" t="s">
        <v>125</v>
      </c>
      <c r="B115" s="3" t="s">
        <v>124</v>
      </c>
      <c r="C115" s="11">
        <f>C116+C164+C167+C171+C183</f>
        <v>10034.94</v>
      </c>
    </row>
    <row r="116" spans="1:3" ht="75.75" customHeight="1" x14ac:dyDescent="0.25">
      <c r="A116" s="6" t="s">
        <v>127</v>
      </c>
      <c r="B116" s="6" t="s">
        <v>126</v>
      </c>
      <c r="C116" s="10">
        <f>C117+C121+C125+C131+C136+C138+C140+C149+C151+C159+C147</f>
        <v>2607.2099999999996</v>
      </c>
    </row>
    <row r="117" spans="1:3" ht="107.25" customHeight="1" x14ac:dyDescent="0.25">
      <c r="A117" s="6" t="s">
        <v>128</v>
      </c>
      <c r="B117" s="6" t="s">
        <v>413</v>
      </c>
      <c r="C117" s="10">
        <f>C118</f>
        <v>12.92</v>
      </c>
    </row>
    <row r="118" spans="1:3" ht="150" customHeight="1" x14ac:dyDescent="0.25">
      <c r="A118" s="6" t="s">
        <v>129</v>
      </c>
      <c r="B118" s="6" t="s">
        <v>414</v>
      </c>
      <c r="C118" s="10">
        <f>C119+C120</f>
        <v>12.92</v>
      </c>
    </row>
    <row r="119" spans="1:3" ht="152.25" customHeight="1" x14ac:dyDescent="0.25">
      <c r="A119" s="6" t="s">
        <v>522</v>
      </c>
      <c r="B119" s="6" t="s">
        <v>414</v>
      </c>
      <c r="C119" s="10">
        <v>11.53</v>
      </c>
    </row>
    <row r="120" spans="1:3" ht="159" customHeight="1" x14ac:dyDescent="0.25">
      <c r="A120" s="6" t="s">
        <v>340</v>
      </c>
      <c r="B120" s="6" t="s">
        <v>414</v>
      </c>
      <c r="C120" s="10">
        <v>1.39</v>
      </c>
    </row>
    <row r="121" spans="1:3" ht="149.25" customHeight="1" x14ac:dyDescent="0.25">
      <c r="A121" s="6" t="s">
        <v>130</v>
      </c>
      <c r="B121" s="6" t="s">
        <v>415</v>
      </c>
      <c r="C121" s="10">
        <f>C122</f>
        <v>491.53</v>
      </c>
    </row>
    <row r="122" spans="1:3" ht="183" customHeight="1" x14ac:dyDescent="0.25">
      <c r="A122" s="6" t="s">
        <v>131</v>
      </c>
      <c r="B122" s="6" t="s">
        <v>416</v>
      </c>
      <c r="C122" s="10">
        <f>C123+C124</f>
        <v>491.53</v>
      </c>
    </row>
    <row r="123" spans="1:3" ht="183" customHeight="1" x14ac:dyDescent="0.25">
      <c r="A123" s="6" t="s">
        <v>523</v>
      </c>
      <c r="B123" s="6" t="s">
        <v>416</v>
      </c>
      <c r="C123" s="10">
        <v>15</v>
      </c>
    </row>
    <row r="124" spans="1:3" ht="180" customHeight="1" x14ac:dyDescent="0.25">
      <c r="A124" s="6" t="s">
        <v>341</v>
      </c>
      <c r="B124" s="6" t="s">
        <v>416</v>
      </c>
      <c r="C124" s="10">
        <v>476.53</v>
      </c>
    </row>
    <row r="125" spans="1:3" ht="102.75" customHeight="1" x14ac:dyDescent="0.25">
      <c r="A125" s="6" t="s">
        <v>132</v>
      </c>
      <c r="B125" s="6" t="s">
        <v>417</v>
      </c>
      <c r="C125" s="10">
        <f>C126+C129</f>
        <v>239.3</v>
      </c>
    </row>
    <row r="126" spans="1:3" ht="154.5" customHeight="1" x14ac:dyDescent="0.25">
      <c r="A126" s="6" t="s">
        <v>133</v>
      </c>
      <c r="B126" s="6" t="s">
        <v>418</v>
      </c>
      <c r="C126" s="10">
        <f>C127+C128</f>
        <v>137.4</v>
      </c>
    </row>
    <row r="127" spans="1:3" ht="152.25" customHeight="1" x14ac:dyDescent="0.25">
      <c r="A127" s="6" t="s">
        <v>524</v>
      </c>
      <c r="B127" s="6" t="s">
        <v>418</v>
      </c>
      <c r="C127" s="10">
        <v>1.1200000000000001</v>
      </c>
    </row>
    <row r="128" spans="1:3" ht="151.5" customHeight="1" x14ac:dyDescent="0.25">
      <c r="A128" s="6" t="s">
        <v>342</v>
      </c>
      <c r="B128" s="6" t="s">
        <v>418</v>
      </c>
      <c r="C128" s="10">
        <v>136.28</v>
      </c>
    </row>
    <row r="129" spans="1:3" ht="133.5" customHeight="1" x14ac:dyDescent="0.25">
      <c r="A129" s="6" t="s">
        <v>134</v>
      </c>
      <c r="B129" s="6" t="s">
        <v>419</v>
      </c>
      <c r="C129" s="10">
        <f>C130</f>
        <v>101.9</v>
      </c>
    </row>
    <row r="130" spans="1:3" ht="135.75" customHeight="1" x14ac:dyDescent="0.25">
      <c r="A130" s="6" t="s">
        <v>343</v>
      </c>
      <c r="B130" s="6" t="s">
        <v>419</v>
      </c>
      <c r="C130" s="10">
        <v>101.9</v>
      </c>
    </row>
    <row r="131" spans="1:3" ht="120" customHeight="1" x14ac:dyDescent="0.25">
      <c r="A131" s="6" t="s">
        <v>135</v>
      </c>
      <c r="B131" s="6" t="s">
        <v>420</v>
      </c>
      <c r="C131" s="10">
        <f>C132+C134</f>
        <v>287.2</v>
      </c>
    </row>
    <row r="132" spans="1:3" ht="165.75" customHeight="1" x14ac:dyDescent="0.25">
      <c r="A132" s="6" t="s">
        <v>136</v>
      </c>
      <c r="B132" s="6" t="s">
        <v>421</v>
      </c>
      <c r="C132" s="10">
        <f>C133</f>
        <v>34.5</v>
      </c>
    </row>
    <row r="133" spans="1:3" ht="165.75" customHeight="1" x14ac:dyDescent="0.25">
      <c r="A133" s="6" t="s">
        <v>344</v>
      </c>
      <c r="B133" s="6" t="s">
        <v>421</v>
      </c>
      <c r="C133" s="10">
        <v>34.5</v>
      </c>
    </row>
    <row r="134" spans="1:3" ht="153.75" customHeight="1" x14ac:dyDescent="0.25">
      <c r="A134" s="6" t="s">
        <v>137</v>
      </c>
      <c r="B134" s="6" t="s">
        <v>422</v>
      </c>
      <c r="C134" s="10">
        <f>C135</f>
        <v>252.7</v>
      </c>
    </row>
    <row r="135" spans="1:3" ht="151.5" customHeight="1" x14ac:dyDescent="0.25">
      <c r="A135" s="6" t="s">
        <v>345</v>
      </c>
      <c r="B135" s="6" t="s">
        <v>422</v>
      </c>
      <c r="C135" s="10">
        <v>252.7</v>
      </c>
    </row>
    <row r="136" spans="1:3" ht="102.75" customHeight="1" x14ac:dyDescent="0.25">
      <c r="A136" s="6" t="s">
        <v>138</v>
      </c>
      <c r="B136" s="6" t="s">
        <v>423</v>
      </c>
      <c r="C136" s="10">
        <f>C137</f>
        <v>0.5</v>
      </c>
    </row>
    <row r="137" spans="1:3" ht="156.75" customHeight="1" x14ac:dyDescent="0.25">
      <c r="A137" s="6" t="s">
        <v>346</v>
      </c>
      <c r="B137" s="6" t="s">
        <v>424</v>
      </c>
      <c r="C137" s="10">
        <v>0.5</v>
      </c>
    </row>
    <row r="138" spans="1:3" ht="135.75" customHeight="1" x14ac:dyDescent="0.25">
      <c r="A138" s="6" t="s">
        <v>139</v>
      </c>
      <c r="B138" s="6" t="s">
        <v>425</v>
      </c>
      <c r="C138" s="10">
        <f>C139</f>
        <v>176.1</v>
      </c>
    </row>
    <row r="139" spans="1:3" ht="186" customHeight="1" x14ac:dyDescent="0.25">
      <c r="A139" s="6" t="s">
        <v>347</v>
      </c>
      <c r="B139" s="6" t="s">
        <v>426</v>
      </c>
      <c r="C139" s="10">
        <v>176.1</v>
      </c>
    </row>
    <row r="140" spans="1:3" ht="117.75" customHeight="1" x14ac:dyDescent="0.25">
      <c r="A140" s="6" t="s">
        <v>140</v>
      </c>
      <c r="B140" s="6" t="s">
        <v>427</v>
      </c>
      <c r="C140" s="10">
        <f>C141+C143+C145</f>
        <v>72.2</v>
      </c>
    </row>
    <row r="141" spans="1:3" ht="217.5" customHeight="1" x14ac:dyDescent="0.25">
      <c r="A141" s="6" t="s">
        <v>141</v>
      </c>
      <c r="B141" s="6" t="s">
        <v>428</v>
      </c>
      <c r="C141" s="10">
        <f>C142</f>
        <v>27.2</v>
      </c>
    </row>
    <row r="142" spans="1:3" ht="217.5" customHeight="1" x14ac:dyDescent="0.25">
      <c r="A142" s="6" t="s">
        <v>348</v>
      </c>
      <c r="B142" s="6" t="s">
        <v>428</v>
      </c>
      <c r="C142" s="10">
        <v>27.2</v>
      </c>
    </row>
    <row r="143" spans="1:3" ht="201.75" customHeight="1" x14ac:dyDescent="0.25">
      <c r="A143" s="6" t="s">
        <v>142</v>
      </c>
      <c r="B143" s="6" t="s">
        <v>429</v>
      </c>
      <c r="C143" s="10">
        <f>C144</f>
        <v>35</v>
      </c>
    </row>
    <row r="144" spans="1:3" ht="199.5" customHeight="1" x14ac:dyDescent="0.25">
      <c r="A144" s="6" t="s">
        <v>349</v>
      </c>
      <c r="B144" s="6" t="s">
        <v>429</v>
      </c>
      <c r="C144" s="10">
        <v>35</v>
      </c>
    </row>
    <row r="145" spans="1:3" ht="378.75" customHeight="1" x14ac:dyDescent="0.25">
      <c r="A145" s="6" t="s">
        <v>448</v>
      </c>
      <c r="B145" s="19" t="s">
        <v>509</v>
      </c>
      <c r="C145" s="10">
        <f>C146</f>
        <v>10</v>
      </c>
    </row>
    <row r="146" spans="1:3" ht="381.75" customHeight="1" x14ac:dyDescent="0.25">
      <c r="A146" s="12" t="s">
        <v>447</v>
      </c>
      <c r="B146" s="19" t="s">
        <v>509</v>
      </c>
      <c r="C146" s="10">
        <v>10</v>
      </c>
    </row>
    <row r="147" spans="1:3" ht="122.25" customHeight="1" x14ac:dyDescent="0.25">
      <c r="A147" s="6" t="s">
        <v>449</v>
      </c>
      <c r="B147" s="6" t="s">
        <v>510</v>
      </c>
      <c r="C147" s="10">
        <f>C148</f>
        <v>0.4</v>
      </c>
    </row>
    <row r="148" spans="1:3" ht="165.75" customHeight="1" x14ac:dyDescent="0.25">
      <c r="A148" s="12" t="s">
        <v>525</v>
      </c>
      <c r="B148" s="19" t="s">
        <v>511</v>
      </c>
      <c r="C148" s="10">
        <v>0.4</v>
      </c>
    </row>
    <row r="149" spans="1:3" ht="120" customHeight="1" x14ac:dyDescent="0.25">
      <c r="A149" s="6" t="s">
        <v>143</v>
      </c>
      <c r="B149" s="6" t="s">
        <v>430</v>
      </c>
      <c r="C149" s="10">
        <f>C150</f>
        <v>10.5</v>
      </c>
    </row>
    <row r="150" spans="1:3" ht="165.75" customHeight="1" x14ac:dyDescent="0.25">
      <c r="A150" s="6" t="s">
        <v>350</v>
      </c>
      <c r="B150" s="6" t="s">
        <v>431</v>
      </c>
      <c r="C150" s="10">
        <v>10.5</v>
      </c>
    </row>
    <row r="151" spans="1:3" ht="101.25" customHeight="1" x14ac:dyDescent="0.25">
      <c r="A151" s="6" t="s">
        <v>144</v>
      </c>
      <c r="B151" s="6" t="s">
        <v>432</v>
      </c>
      <c r="C151" s="10">
        <f>C152+C156</f>
        <v>164.37</v>
      </c>
    </row>
    <row r="152" spans="1:3" ht="151.5" customHeight="1" x14ac:dyDescent="0.25">
      <c r="A152" s="6" t="s">
        <v>145</v>
      </c>
      <c r="B152" s="6" t="s">
        <v>433</v>
      </c>
      <c r="C152" s="10">
        <f>C153+C154+C155</f>
        <v>143.39000000000001</v>
      </c>
    </row>
    <row r="153" spans="1:3" ht="150" customHeight="1" x14ac:dyDescent="0.25">
      <c r="A153" s="6" t="s">
        <v>351</v>
      </c>
      <c r="B153" s="6" t="s">
        <v>433</v>
      </c>
      <c r="C153" s="10">
        <v>4.5</v>
      </c>
    </row>
    <row r="154" spans="1:3" ht="148.5" customHeight="1" x14ac:dyDescent="0.25">
      <c r="A154" s="6" t="s">
        <v>352</v>
      </c>
      <c r="B154" s="6" t="s">
        <v>433</v>
      </c>
      <c r="C154" s="10">
        <v>138.74</v>
      </c>
    </row>
    <row r="155" spans="1:3" ht="150" customHeight="1" x14ac:dyDescent="0.25">
      <c r="A155" s="6" t="s">
        <v>526</v>
      </c>
      <c r="B155" s="6" t="s">
        <v>433</v>
      </c>
      <c r="C155" s="10">
        <v>0.15</v>
      </c>
    </row>
    <row r="156" spans="1:3" ht="132.75" customHeight="1" x14ac:dyDescent="0.25">
      <c r="A156" s="6" t="s">
        <v>146</v>
      </c>
      <c r="B156" s="6" t="s">
        <v>434</v>
      </c>
      <c r="C156" s="10">
        <f>C157+C158</f>
        <v>20.98</v>
      </c>
    </row>
    <row r="157" spans="1:3" ht="133.5" customHeight="1" x14ac:dyDescent="0.25">
      <c r="A157" s="6" t="s">
        <v>527</v>
      </c>
      <c r="B157" s="6" t="s">
        <v>434</v>
      </c>
      <c r="C157" s="10">
        <v>10</v>
      </c>
    </row>
    <row r="158" spans="1:3" ht="136.5" customHeight="1" x14ac:dyDescent="0.25">
      <c r="A158" s="6" t="s">
        <v>353</v>
      </c>
      <c r="B158" s="6" t="s">
        <v>434</v>
      </c>
      <c r="C158" s="10">
        <v>10.98</v>
      </c>
    </row>
    <row r="159" spans="1:3" ht="117.75" customHeight="1" x14ac:dyDescent="0.25">
      <c r="A159" s="6" t="s">
        <v>147</v>
      </c>
      <c r="B159" s="6" t="s">
        <v>435</v>
      </c>
      <c r="C159" s="10">
        <f>C160</f>
        <v>1152.1899999999998</v>
      </c>
    </row>
    <row r="160" spans="1:3" ht="164.25" customHeight="1" x14ac:dyDescent="0.25">
      <c r="A160" s="6" t="s">
        <v>148</v>
      </c>
      <c r="B160" s="6" t="s">
        <v>436</v>
      </c>
      <c r="C160" s="10">
        <f>C161+C162+C163</f>
        <v>1152.1899999999998</v>
      </c>
    </row>
    <row r="161" spans="1:5" ht="173.25" customHeight="1" x14ac:dyDescent="0.25">
      <c r="A161" s="6" t="s">
        <v>528</v>
      </c>
      <c r="B161" s="6" t="s">
        <v>436</v>
      </c>
      <c r="C161" s="10">
        <v>24.35</v>
      </c>
    </row>
    <row r="162" spans="1:5" ht="165.75" customHeight="1" x14ac:dyDescent="0.25">
      <c r="A162" s="6" t="s">
        <v>354</v>
      </c>
      <c r="B162" s="6" t="s">
        <v>436</v>
      </c>
      <c r="C162" s="10">
        <v>1114.04</v>
      </c>
    </row>
    <row r="163" spans="1:5" ht="169.5" customHeight="1" x14ac:dyDescent="0.25">
      <c r="A163" s="6" t="s">
        <v>355</v>
      </c>
      <c r="B163" s="6" t="s">
        <v>436</v>
      </c>
      <c r="C163" s="10">
        <v>13.8</v>
      </c>
      <c r="E163" s="23"/>
    </row>
    <row r="164" spans="1:5" ht="69.75" customHeight="1" x14ac:dyDescent="0.25">
      <c r="A164" s="6" t="s">
        <v>150</v>
      </c>
      <c r="B164" s="6" t="s">
        <v>149</v>
      </c>
      <c r="C164" s="10">
        <f>C165</f>
        <v>859</v>
      </c>
    </row>
    <row r="165" spans="1:5" ht="97.5" customHeight="1" x14ac:dyDescent="0.25">
      <c r="A165" s="6" t="s">
        <v>152</v>
      </c>
      <c r="B165" s="6" t="s">
        <v>151</v>
      </c>
      <c r="C165" s="10">
        <f>C166</f>
        <v>859</v>
      </c>
    </row>
    <row r="166" spans="1:5" ht="99.75" customHeight="1" x14ac:dyDescent="0.25">
      <c r="A166" s="6" t="s">
        <v>356</v>
      </c>
      <c r="B166" s="6" t="s">
        <v>151</v>
      </c>
      <c r="C166" s="10">
        <v>859</v>
      </c>
    </row>
    <row r="167" spans="1:5" ht="201.75" customHeight="1" x14ac:dyDescent="0.25">
      <c r="A167" s="6" t="s">
        <v>154</v>
      </c>
      <c r="B167" s="6" t="s">
        <v>153</v>
      </c>
      <c r="C167" s="10">
        <f>C168</f>
        <v>5650.43</v>
      </c>
    </row>
    <row r="168" spans="1:5" ht="149.25" customHeight="1" x14ac:dyDescent="0.25">
      <c r="A168" s="6" t="s">
        <v>156</v>
      </c>
      <c r="B168" s="6" t="s">
        <v>155</v>
      </c>
      <c r="C168" s="10">
        <f>C169+C170</f>
        <v>5650.43</v>
      </c>
    </row>
    <row r="169" spans="1:5" ht="122.25" customHeight="1" x14ac:dyDescent="0.25">
      <c r="A169" s="6" t="s">
        <v>357</v>
      </c>
      <c r="B169" s="6" t="s">
        <v>157</v>
      </c>
      <c r="C169" s="10">
        <v>1089.75</v>
      </c>
    </row>
    <row r="170" spans="1:5" ht="115.5" customHeight="1" x14ac:dyDescent="0.25">
      <c r="A170" s="6" t="s">
        <v>358</v>
      </c>
      <c r="B170" s="6" t="s">
        <v>157</v>
      </c>
      <c r="C170" s="10">
        <v>4560.68</v>
      </c>
    </row>
    <row r="171" spans="1:5" ht="34.5" customHeight="1" x14ac:dyDescent="0.25">
      <c r="A171" s="6" t="s">
        <v>159</v>
      </c>
      <c r="B171" s="6" t="s">
        <v>158</v>
      </c>
      <c r="C171" s="10">
        <f>C172+C175</f>
        <v>862.2</v>
      </c>
    </row>
    <row r="172" spans="1:5" ht="157.5" x14ac:dyDescent="0.25">
      <c r="A172" s="6" t="s">
        <v>161</v>
      </c>
      <c r="B172" s="6" t="s">
        <v>160</v>
      </c>
      <c r="C172" s="10">
        <f>C173</f>
        <v>507.3</v>
      </c>
    </row>
    <row r="173" spans="1:5" ht="126" x14ac:dyDescent="0.25">
      <c r="A173" s="6" t="s">
        <v>163</v>
      </c>
      <c r="B173" s="6" t="s">
        <v>162</v>
      </c>
      <c r="C173" s="10">
        <f>C174</f>
        <v>507.3</v>
      </c>
    </row>
    <row r="174" spans="1:5" ht="126" x14ac:dyDescent="0.25">
      <c r="A174" s="6" t="s">
        <v>529</v>
      </c>
      <c r="B174" s="6" t="s">
        <v>162</v>
      </c>
      <c r="C174" s="10">
        <v>507.3</v>
      </c>
    </row>
    <row r="175" spans="1:5" ht="131.25" customHeight="1" x14ac:dyDescent="0.25">
      <c r="A175" s="6" t="s">
        <v>165</v>
      </c>
      <c r="B175" s="6" t="s">
        <v>164</v>
      </c>
      <c r="C175" s="10">
        <f>C176+C181</f>
        <v>354.9</v>
      </c>
    </row>
    <row r="176" spans="1:5" ht="126" x14ac:dyDescent="0.25">
      <c r="A176" s="6" t="s">
        <v>167</v>
      </c>
      <c r="B176" s="6" t="s">
        <v>166</v>
      </c>
      <c r="C176" s="10">
        <f>C177+C178+C179+C180</f>
        <v>324.59999999999997</v>
      </c>
    </row>
    <row r="177" spans="1:3" ht="126" x14ac:dyDescent="0.25">
      <c r="A177" s="6" t="s">
        <v>359</v>
      </c>
      <c r="B177" s="6" t="s">
        <v>166</v>
      </c>
      <c r="C177" s="10">
        <v>-0.3</v>
      </c>
    </row>
    <row r="178" spans="1:3" ht="126" x14ac:dyDescent="0.25">
      <c r="A178" s="6" t="s">
        <v>360</v>
      </c>
      <c r="B178" s="6" t="s">
        <v>166</v>
      </c>
      <c r="C178" s="10">
        <v>2.5</v>
      </c>
    </row>
    <row r="179" spans="1:3" ht="126" x14ac:dyDescent="0.25">
      <c r="A179" s="6" t="s">
        <v>361</v>
      </c>
      <c r="B179" s="6" t="s">
        <v>166</v>
      </c>
      <c r="C179" s="10">
        <v>315.31</v>
      </c>
    </row>
    <row r="180" spans="1:3" ht="126" x14ac:dyDescent="0.25">
      <c r="A180" s="6" t="s">
        <v>362</v>
      </c>
      <c r="B180" s="6" t="s">
        <v>166</v>
      </c>
      <c r="C180" s="10">
        <v>7.09</v>
      </c>
    </row>
    <row r="181" spans="1:3" ht="141.75" x14ac:dyDescent="0.25">
      <c r="A181" s="6" t="s">
        <v>169</v>
      </c>
      <c r="B181" s="6" t="s">
        <v>168</v>
      </c>
      <c r="C181" s="10">
        <f>C182</f>
        <v>30.3</v>
      </c>
    </row>
    <row r="182" spans="1:3" ht="141.75" x14ac:dyDescent="0.25">
      <c r="A182" s="6" t="s">
        <v>409</v>
      </c>
      <c r="B182" s="6" t="s">
        <v>168</v>
      </c>
      <c r="C182" s="10">
        <v>30.3</v>
      </c>
    </row>
    <row r="183" spans="1:3" ht="42" customHeight="1" x14ac:dyDescent="0.25">
      <c r="A183" s="6" t="s">
        <v>171</v>
      </c>
      <c r="B183" s="6" t="s">
        <v>170</v>
      </c>
      <c r="C183" s="10">
        <f>C184</f>
        <v>56.1</v>
      </c>
    </row>
    <row r="184" spans="1:3" ht="50.25" customHeight="1" x14ac:dyDescent="0.25">
      <c r="A184" s="6" t="s">
        <v>173</v>
      </c>
      <c r="B184" s="6" t="s">
        <v>172</v>
      </c>
      <c r="C184" s="10">
        <f>C185</f>
        <v>56.1</v>
      </c>
    </row>
    <row r="185" spans="1:3" ht="120.75" customHeight="1" x14ac:dyDescent="0.25">
      <c r="A185" s="6" t="s">
        <v>363</v>
      </c>
      <c r="B185" s="6" t="s">
        <v>174</v>
      </c>
      <c r="C185" s="10">
        <v>56.1</v>
      </c>
    </row>
    <row r="186" spans="1:3" s="21" customFormat="1" ht="35.25" customHeight="1" x14ac:dyDescent="0.25">
      <c r="A186" s="3" t="s">
        <v>176</v>
      </c>
      <c r="B186" s="3" t="s">
        <v>175</v>
      </c>
      <c r="C186" s="11">
        <f>C187+C190</f>
        <v>14347.61</v>
      </c>
    </row>
    <row r="187" spans="1:3" ht="31.5" customHeight="1" x14ac:dyDescent="0.25">
      <c r="A187" s="6" t="s">
        <v>178</v>
      </c>
      <c r="B187" s="6" t="s">
        <v>177</v>
      </c>
      <c r="C187" s="10">
        <f>C188</f>
        <v>-18.2</v>
      </c>
    </row>
    <row r="188" spans="1:3" ht="39" customHeight="1" x14ac:dyDescent="0.25">
      <c r="A188" s="6" t="s">
        <v>180</v>
      </c>
      <c r="B188" s="6" t="s">
        <v>179</v>
      </c>
      <c r="C188" s="10">
        <f>C189</f>
        <v>-18.2</v>
      </c>
    </row>
    <row r="189" spans="1:3" ht="57.75" customHeight="1" x14ac:dyDescent="0.25">
      <c r="A189" s="6" t="s">
        <v>333</v>
      </c>
      <c r="B189" s="6" t="s">
        <v>179</v>
      </c>
      <c r="C189" s="10">
        <v>-18.2</v>
      </c>
    </row>
    <row r="190" spans="1:3" ht="32.25" customHeight="1" x14ac:dyDescent="0.25">
      <c r="A190" s="6" t="s">
        <v>182</v>
      </c>
      <c r="B190" s="6" t="s">
        <v>181</v>
      </c>
      <c r="C190" s="10">
        <f>C191</f>
        <v>14365.810000000001</v>
      </c>
    </row>
    <row r="191" spans="1:3" ht="41.25" customHeight="1" x14ac:dyDescent="0.25">
      <c r="A191" s="6" t="s">
        <v>184</v>
      </c>
      <c r="B191" s="6" t="s">
        <v>183</v>
      </c>
      <c r="C191" s="10">
        <f>C192+C193+C194+C195+C196+C197</f>
        <v>14365.810000000001</v>
      </c>
    </row>
    <row r="192" spans="1:3" ht="41.25" customHeight="1" x14ac:dyDescent="0.25">
      <c r="A192" s="6" t="s">
        <v>334</v>
      </c>
      <c r="B192" s="6" t="s">
        <v>183</v>
      </c>
      <c r="C192" s="10">
        <v>12302.3</v>
      </c>
    </row>
    <row r="193" spans="1:3" ht="41.25" customHeight="1" x14ac:dyDescent="0.25">
      <c r="A193" s="6" t="s">
        <v>335</v>
      </c>
      <c r="B193" s="6" t="s">
        <v>183</v>
      </c>
      <c r="C193" s="10">
        <v>891.05</v>
      </c>
    </row>
    <row r="194" spans="1:3" ht="41.25" customHeight="1" x14ac:dyDescent="0.25">
      <c r="A194" s="6" t="s">
        <v>336</v>
      </c>
      <c r="B194" s="6" t="s">
        <v>183</v>
      </c>
      <c r="C194" s="10">
        <v>524.70000000000005</v>
      </c>
    </row>
    <row r="195" spans="1:3" ht="41.25" customHeight="1" x14ac:dyDescent="0.25">
      <c r="A195" s="6" t="s">
        <v>337</v>
      </c>
      <c r="B195" s="6" t="s">
        <v>183</v>
      </c>
      <c r="C195" s="10">
        <v>142.79</v>
      </c>
    </row>
    <row r="196" spans="1:3" ht="41.25" customHeight="1" x14ac:dyDescent="0.25">
      <c r="A196" s="6" t="s">
        <v>338</v>
      </c>
      <c r="B196" s="6" t="s">
        <v>183</v>
      </c>
      <c r="C196" s="10">
        <v>504.2</v>
      </c>
    </row>
    <row r="197" spans="1:3" ht="41.25" customHeight="1" x14ac:dyDescent="0.25">
      <c r="A197" s="6" t="s">
        <v>339</v>
      </c>
      <c r="B197" s="6" t="s">
        <v>183</v>
      </c>
      <c r="C197" s="10">
        <v>0.77</v>
      </c>
    </row>
    <row r="198" spans="1:3" ht="30.75" customHeight="1" x14ac:dyDescent="0.25">
      <c r="A198" s="3" t="s">
        <v>186</v>
      </c>
      <c r="B198" s="3" t="s">
        <v>185</v>
      </c>
      <c r="C198" s="11">
        <f>C199+C301+C305+C310+C298</f>
        <v>8006019.4700000007</v>
      </c>
    </row>
    <row r="199" spans="1:3" s="21" customFormat="1" ht="72.75" customHeight="1" x14ac:dyDescent="0.25">
      <c r="A199" s="3" t="s">
        <v>188</v>
      </c>
      <c r="B199" s="3" t="s">
        <v>187</v>
      </c>
      <c r="C199" s="11">
        <f>C200+C203+C253+C288</f>
        <v>7931630.7300000004</v>
      </c>
    </row>
    <row r="200" spans="1:3" ht="46.5" customHeight="1" x14ac:dyDescent="0.25">
      <c r="A200" s="6" t="s">
        <v>190</v>
      </c>
      <c r="B200" s="12" t="s">
        <v>189</v>
      </c>
      <c r="C200" s="10">
        <f>C201</f>
        <v>615989.19999999995</v>
      </c>
    </row>
    <row r="201" spans="1:3" ht="54" customHeight="1" x14ac:dyDescent="0.25">
      <c r="A201" s="6" t="s">
        <v>192</v>
      </c>
      <c r="B201" s="12" t="s">
        <v>191</v>
      </c>
      <c r="C201" s="10">
        <f>C202</f>
        <v>615989.19999999995</v>
      </c>
    </row>
    <row r="202" spans="1:3" ht="54.75" customHeight="1" x14ac:dyDescent="0.25">
      <c r="A202" s="6" t="s">
        <v>364</v>
      </c>
      <c r="B202" s="14" t="s">
        <v>193</v>
      </c>
      <c r="C202" s="10">
        <v>615989.19999999995</v>
      </c>
    </row>
    <row r="203" spans="1:3" ht="54.75" customHeight="1" x14ac:dyDescent="0.25">
      <c r="A203" s="6" t="s">
        <v>195</v>
      </c>
      <c r="B203" s="6" t="s">
        <v>194</v>
      </c>
      <c r="C203" s="10">
        <f>C204+C206+C210+C212+C214+C228+C230+C232+C236+C238+C240+C244+C246+C208+C216+C218+C220+C222+C224+C226+C234+C242</f>
        <v>1919817.0899999999</v>
      </c>
    </row>
    <row r="204" spans="1:3" ht="73.5" customHeight="1" x14ac:dyDescent="0.25">
      <c r="A204" s="6" t="s">
        <v>197</v>
      </c>
      <c r="B204" s="6" t="s">
        <v>196</v>
      </c>
      <c r="C204" s="10">
        <f>C205</f>
        <v>358769.8</v>
      </c>
    </row>
    <row r="205" spans="1:3" ht="75.75" customHeight="1" x14ac:dyDescent="0.25">
      <c r="A205" s="6" t="s">
        <v>365</v>
      </c>
      <c r="B205" s="13" t="s">
        <v>198</v>
      </c>
      <c r="C205" s="10">
        <v>358769.8</v>
      </c>
    </row>
    <row r="206" spans="1:3" ht="154.5" customHeight="1" x14ac:dyDescent="0.25">
      <c r="A206" s="6" t="s">
        <v>200</v>
      </c>
      <c r="B206" s="6" t="s">
        <v>199</v>
      </c>
      <c r="C206" s="10">
        <f>C207</f>
        <v>422767</v>
      </c>
    </row>
    <row r="207" spans="1:3" ht="171.75" customHeight="1" x14ac:dyDescent="0.25">
      <c r="A207" s="6" t="s">
        <v>530</v>
      </c>
      <c r="B207" s="13" t="s">
        <v>201</v>
      </c>
      <c r="C207" s="10">
        <v>422767</v>
      </c>
    </row>
    <row r="208" spans="1:3" ht="210.75" customHeight="1" x14ac:dyDescent="0.25">
      <c r="A208" s="6" t="s">
        <v>531</v>
      </c>
      <c r="B208" s="13" t="s">
        <v>477</v>
      </c>
      <c r="C208" s="10">
        <f>C209</f>
        <v>823.68</v>
      </c>
    </row>
    <row r="209" spans="1:4" ht="198.75" customHeight="1" x14ac:dyDescent="0.25">
      <c r="A209" s="6" t="s">
        <v>532</v>
      </c>
      <c r="B209" s="13" t="s">
        <v>450</v>
      </c>
      <c r="C209" s="10">
        <v>823.68</v>
      </c>
    </row>
    <row r="210" spans="1:4" ht="136.5" customHeight="1" x14ac:dyDescent="0.25">
      <c r="A210" s="6" t="s">
        <v>203</v>
      </c>
      <c r="B210" s="13" t="s">
        <v>202</v>
      </c>
      <c r="C210" s="10">
        <f>C211</f>
        <v>7481.15</v>
      </c>
    </row>
    <row r="211" spans="1:4" ht="138" customHeight="1" x14ac:dyDescent="0.25">
      <c r="A211" s="6" t="s">
        <v>366</v>
      </c>
      <c r="B211" s="13" t="s">
        <v>204</v>
      </c>
      <c r="C211" s="10">
        <v>7481.15</v>
      </c>
    </row>
    <row r="212" spans="1:4" ht="156" customHeight="1" x14ac:dyDescent="0.25">
      <c r="A212" s="6" t="s">
        <v>533</v>
      </c>
      <c r="B212" s="13" t="s">
        <v>452</v>
      </c>
      <c r="C212" s="10">
        <f>C213</f>
        <v>34.299999999999997</v>
      </c>
    </row>
    <row r="213" spans="1:4" ht="150" customHeight="1" x14ac:dyDescent="0.25">
      <c r="A213" s="6" t="s">
        <v>451</v>
      </c>
      <c r="B213" s="13" t="s">
        <v>452</v>
      </c>
      <c r="C213" s="10">
        <v>34.299999999999997</v>
      </c>
      <c r="D213" s="24"/>
    </row>
    <row r="214" spans="1:4" ht="88.5" customHeight="1" x14ac:dyDescent="0.25">
      <c r="A214" s="6" t="s">
        <v>453</v>
      </c>
      <c r="B214" s="13" t="s">
        <v>455</v>
      </c>
      <c r="C214" s="10">
        <f>C215</f>
        <v>9178.7000000000007</v>
      </c>
    </row>
    <row r="215" spans="1:4" ht="86.25" customHeight="1" x14ac:dyDescent="0.25">
      <c r="A215" s="6" t="s">
        <v>534</v>
      </c>
      <c r="B215" s="13" t="s">
        <v>454</v>
      </c>
      <c r="C215" s="10">
        <v>9178.7000000000007</v>
      </c>
    </row>
    <row r="216" spans="1:4" ht="135.75" customHeight="1" x14ac:dyDescent="0.25">
      <c r="A216" s="6" t="s">
        <v>457</v>
      </c>
      <c r="B216" s="13" t="s">
        <v>459</v>
      </c>
      <c r="C216" s="10">
        <f>C217</f>
        <v>189</v>
      </c>
    </row>
    <row r="217" spans="1:4" ht="132.75" customHeight="1" x14ac:dyDescent="0.25">
      <c r="A217" s="6" t="s">
        <v>456</v>
      </c>
      <c r="B217" s="13" t="s">
        <v>458</v>
      </c>
      <c r="C217" s="10">
        <v>189</v>
      </c>
    </row>
    <row r="218" spans="1:4" ht="109.5" customHeight="1" x14ac:dyDescent="0.25">
      <c r="A218" s="6" t="s">
        <v>460</v>
      </c>
      <c r="B218" s="13" t="s">
        <v>481</v>
      </c>
      <c r="C218" s="10">
        <f>C219</f>
        <v>2384</v>
      </c>
    </row>
    <row r="219" spans="1:4" ht="109.5" customHeight="1" x14ac:dyDescent="0.25">
      <c r="A219" s="12" t="s">
        <v>535</v>
      </c>
      <c r="B219" s="13" t="s">
        <v>461</v>
      </c>
      <c r="C219" s="10">
        <v>2384</v>
      </c>
    </row>
    <row r="220" spans="1:4" ht="118.5" customHeight="1" x14ac:dyDescent="0.25">
      <c r="A220" s="6" t="s">
        <v>462</v>
      </c>
      <c r="B220" s="13" t="s">
        <v>549</v>
      </c>
      <c r="C220" s="10">
        <f>C221</f>
        <v>3554</v>
      </c>
    </row>
    <row r="221" spans="1:4" ht="117.75" customHeight="1" x14ac:dyDescent="0.25">
      <c r="A221" s="12" t="s">
        <v>536</v>
      </c>
      <c r="B221" s="13" t="s">
        <v>550</v>
      </c>
      <c r="C221" s="10">
        <v>3554</v>
      </c>
    </row>
    <row r="222" spans="1:4" ht="79.5" customHeight="1" x14ac:dyDescent="0.25">
      <c r="A222" s="6" t="s">
        <v>463</v>
      </c>
      <c r="B222" s="13" t="s">
        <v>465</v>
      </c>
      <c r="C222" s="10">
        <f>C223</f>
        <v>3681.5</v>
      </c>
    </row>
    <row r="223" spans="1:4" ht="79.5" customHeight="1" x14ac:dyDescent="0.25">
      <c r="A223" s="12" t="s">
        <v>537</v>
      </c>
      <c r="B223" s="13" t="s">
        <v>464</v>
      </c>
      <c r="C223" s="10">
        <v>3681.5</v>
      </c>
    </row>
    <row r="224" spans="1:4" ht="198" customHeight="1" x14ac:dyDescent="0.25">
      <c r="A224" s="6" t="s">
        <v>466</v>
      </c>
      <c r="B224" s="15" t="s">
        <v>468</v>
      </c>
      <c r="C224" s="10">
        <f>C225</f>
        <v>5306.2</v>
      </c>
    </row>
    <row r="225" spans="1:3" ht="203.25" customHeight="1" x14ac:dyDescent="0.25">
      <c r="A225" s="12" t="s">
        <v>538</v>
      </c>
      <c r="B225" s="15" t="s">
        <v>467</v>
      </c>
      <c r="C225" s="10">
        <v>5306.2</v>
      </c>
    </row>
    <row r="226" spans="1:3" ht="64.5" customHeight="1" x14ac:dyDescent="0.25">
      <c r="A226" s="6" t="s">
        <v>469</v>
      </c>
      <c r="B226" s="13" t="s">
        <v>479</v>
      </c>
      <c r="C226" s="10">
        <f>C227</f>
        <v>1226.5</v>
      </c>
    </row>
    <row r="227" spans="1:3" ht="68.25" customHeight="1" x14ac:dyDescent="0.25">
      <c r="A227" s="12" t="s">
        <v>539</v>
      </c>
      <c r="B227" s="13" t="s">
        <v>470</v>
      </c>
      <c r="C227" s="10">
        <v>1226.5</v>
      </c>
    </row>
    <row r="228" spans="1:3" ht="105" customHeight="1" x14ac:dyDescent="0.25">
      <c r="A228" s="6" t="s">
        <v>206</v>
      </c>
      <c r="B228" s="13" t="s">
        <v>205</v>
      </c>
      <c r="C228" s="10">
        <f>C229</f>
        <v>72977</v>
      </c>
    </row>
    <row r="229" spans="1:3" ht="115.5" customHeight="1" x14ac:dyDescent="0.25">
      <c r="A229" s="6" t="s">
        <v>367</v>
      </c>
      <c r="B229" s="13" t="s">
        <v>207</v>
      </c>
      <c r="C229" s="10">
        <v>72977</v>
      </c>
    </row>
    <row r="230" spans="1:3" ht="108" customHeight="1" x14ac:dyDescent="0.25">
      <c r="A230" s="6" t="s">
        <v>209</v>
      </c>
      <c r="B230" s="13" t="s">
        <v>208</v>
      </c>
      <c r="C230" s="10">
        <f>C231</f>
        <v>1881.5</v>
      </c>
    </row>
    <row r="231" spans="1:3" ht="110.25" x14ac:dyDescent="0.25">
      <c r="A231" s="6" t="s">
        <v>368</v>
      </c>
      <c r="B231" s="13" t="s">
        <v>210</v>
      </c>
      <c r="C231" s="10">
        <v>1881.5</v>
      </c>
    </row>
    <row r="232" spans="1:3" ht="57" customHeight="1" x14ac:dyDescent="0.25">
      <c r="A232" s="6" t="s">
        <v>212</v>
      </c>
      <c r="B232" s="6" t="s">
        <v>211</v>
      </c>
      <c r="C232" s="10">
        <f>C233</f>
        <v>61057.3</v>
      </c>
    </row>
    <row r="233" spans="1:3" ht="55.5" customHeight="1" x14ac:dyDescent="0.25">
      <c r="A233" s="6" t="s">
        <v>369</v>
      </c>
      <c r="B233" s="6" t="s">
        <v>213</v>
      </c>
      <c r="C233" s="10">
        <v>61057.3</v>
      </c>
    </row>
    <row r="234" spans="1:3" ht="57" customHeight="1" x14ac:dyDescent="0.25">
      <c r="A234" s="6" t="s">
        <v>475</v>
      </c>
      <c r="B234" s="13" t="s">
        <v>480</v>
      </c>
      <c r="C234" s="10">
        <f>C235</f>
        <v>1508.9</v>
      </c>
    </row>
    <row r="235" spans="1:3" ht="54" customHeight="1" x14ac:dyDescent="0.25">
      <c r="A235" s="12" t="s">
        <v>540</v>
      </c>
      <c r="B235" s="13" t="s">
        <v>471</v>
      </c>
      <c r="C235" s="10">
        <v>1508.9</v>
      </c>
    </row>
    <row r="236" spans="1:3" ht="51.75" customHeight="1" x14ac:dyDescent="0.25">
      <c r="A236" s="6" t="s">
        <v>215</v>
      </c>
      <c r="B236" s="6" t="s">
        <v>214</v>
      </c>
      <c r="C236" s="7">
        <f>C237</f>
        <v>1030.7</v>
      </c>
    </row>
    <row r="237" spans="1:3" ht="43.5" customHeight="1" x14ac:dyDescent="0.25">
      <c r="A237" s="6" t="s">
        <v>370</v>
      </c>
      <c r="B237" s="6" t="s">
        <v>216</v>
      </c>
      <c r="C237" s="7">
        <v>1030.7</v>
      </c>
    </row>
    <row r="238" spans="1:3" ht="74.25" customHeight="1" x14ac:dyDescent="0.25">
      <c r="A238" s="6" t="s">
        <v>218</v>
      </c>
      <c r="B238" s="13" t="s">
        <v>217</v>
      </c>
      <c r="C238" s="7">
        <f>C239</f>
        <v>67525.73</v>
      </c>
    </row>
    <row r="239" spans="1:3" ht="63" x14ac:dyDescent="0.25">
      <c r="A239" s="6" t="s">
        <v>371</v>
      </c>
      <c r="B239" s="13" t="s">
        <v>219</v>
      </c>
      <c r="C239" s="7">
        <v>67525.73</v>
      </c>
    </row>
    <row r="240" spans="1:3" ht="66" customHeight="1" x14ac:dyDescent="0.25">
      <c r="A240" s="6" t="s">
        <v>221</v>
      </c>
      <c r="B240" s="6" t="s">
        <v>220</v>
      </c>
      <c r="C240" s="7">
        <f>C241</f>
        <v>1050</v>
      </c>
    </row>
    <row r="241" spans="1:3" ht="60" customHeight="1" x14ac:dyDescent="0.25">
      <c r="A241" s="6" t="s">
        <v>372</v>
      </c>
      <c r="B241" s="6" t="s">
        <v>222</v>
      </c>
      <c r="C241" s="7">
        <v>1050</v>
      </c>
    </row>
    <row r="242" spans="1:3" ht="63" x14ac:dyDescent="0.25">
      <c r="A242" s="6" t="s">
        <v>474</v>
      </c>
      <c r="B242" s="13" t="s">
        <v>473</v>
      </c>
      <c r="C242" s="7">
        <f>C243</f>
        <v>40</v>
      </c>
    </row>
    <row r="243" spans="1:3" ht="72.75" customHeight="1" x14ac:dyDescent="0.25">
      <c r="A243" s="12" t="s">
        <v>541</v>
      </c>
      <c r="B243" s="13" t="s">
        <v>472</v>
      </c>
      <c r="C243" s="7">
        <v>40</v>
      </c>
    </row>
    <row r="244" spans="1:3" ht="165" customHeight="1" x14ac:dyDescent="0.25">
      <c r="A244" s="6" t="s">
        <v>224</v>
      </c>
      <c r="B244" s="13" t="s">
        <v>223</v>
      </c>
      <c r="C244" s="10">
        <f>C245</f>
        <v>79322.100000000006</v>
      </c>
    </row>
    <row r="245" spans="1:3" ht="165.75" customHeight="1" x14ac:dyDescent="0.25">
      <c r="A245" s="6" t="s">
        <v>373</v>
      </c>
      <c r="B245" s="13" t="s">
        <v>225</v>
      </c>
      <c r="C245" s="10">
        <v>79322.100000000006</v>
      </c>
    </row>
    <row r="246" spans="1:3" ht="30.75" customHeight="1" x14ac:dyDescent="0.25">
      <c r="A246" s="6" t="s">
        <v>227</v>
      </c>
      <c r="B246" s="6" t="s">
        <v>226</v>
      </c>
      <c r="C246" s="10">
        <f>C247</f>
        <v>818028.03</v>
      </c>
    </row>
    <row r="247" spans="1:3" ht="44.25" customHeight="1" x14ac:dyDescent="0.25">
      <c r="A247" s="6" t="s">
        <v>229</v>
      </c>
      <c r="B247" s="6" t="s">
        <v>228</v>
      </c>
      <c r="C247" s="10">
        <f>C248+C249+C250+C251+C252</f>
        <v>818028.03</v>
      </c>
    </row>
    <row r="248" spans="1:3" ht="44.25" customHeight="1" x14ac:dyDescent="0.25">
      <c r="A248" s="6" t="s">
        <v>374</v>
      </c>
      <c r="B248" s="6" t="s">
        <v>228</v>
      </c>
      <c r="C248" s="10">
        <v>709993.93</v>
      </c>
    </row>
    <row r="249" spans="1:3" ht="44.25" customHeight="1" x14ac:dyDescent="0.25">
      <c r="A249" s="6" t="s">
        <v>476</v>
      </c>
      <c r="B249" s="6" t="s">
        <v>228</v>
      </c>
      <c r="C249" s="10">
        <v>4473.8999999999996</v>
      </c>
    </row>
    <row r="250" spans="1:3" ht="44.25" customHeight="1" x14ac:dyDescent="0.25">
      <c r="A250" s="6" t="s">
        <v>375</v>
      </c>
      <c r="B250" s="6" t="s">
        <v>228</v>
      </c>
      <c r="C250" s="10">
        <v>83255.5</v>
      </c>
    </row>
    <row r="251" spans="1:3" ht="44.25" customHeight="1" x14ac:dyDescent="0.25">
      <c r="A251" s="6" t="s">
        <v>376</v>
      </c>
      <c r="B251" s="6" t="s">
        <v>228</v>
      </c>
      <c r="C251" s="10">
        <v>17877.2</v>
      </c>
    </row>
    <row r="252" spans="1:3" ht="44.25" customHeight="1" x14ac:dyDescent="0.25">
      <c r="A252" s="6" t="s">
        <v>377</v>
      </c>
      <c r="B252" s="6" t="s">
        <v>228</v>
      </c>
      <c r="C252" s="10">
        <v>2427.5</v>
      </c>
    </row>
    <row r="253" spans="1:3" ht="37.5" customHeight="1" x14ac:dyDescent="0.25">
      <c r="A253" s="6" t="s">
        <v>231</v>
      </c>
      <c r="B253" s="6" t="s">
        <v>230</v>
      </c>
      <c r="C253" s="10">
        <f>C254+C256+C258+C264+C266+C268+C270+C272+C274+C276+C278+C280+C282+C284</f>
        <v>5075300.1400000006</v>
      </c>
    </row>
    <row r="254" spans="1:3" ht="63" x14ac:dyDescent="0.25">
      <c r="A254" s="6" t="s">
        <v>233</v>
      </c>
      <c r="B254" s="6" t="s">
        <v>232</v>
      </c>
      <c r="C254" s="10">
        <f>C255</f>
        <v>16172</v>
      </c>
    </row>
    <row r="255" spans="1:3" ht="63" x14ac:dyDescent="0.25">
      <c r="A255" s="6" t="s">
        <v>378</v>
      </c>
      <c r="B255" s="13" t="s">
        <v>234</v>
      </c>
      <c r="C255" s="10">
        <v>16172</v>
      </c>
    </row>
    <row r="256" spans="1:3" ht="77.25" customHeight="1" x14ac:dyDescent="0.25">
      <c r="A256" s="6" t="s">
        <v>236</v>
      </c>
      <c r="B256" s="13" t="s">
        <v>235</v>
      </c>
      <c r="C256" s="10">
        <f>C257</f>
        <v>10823.2</v>
      </c>
    </row>
    <row r="257" spans="1:3" ht="70.5" customHeight="1" x14ac:dyDescent="0.25">
      <c r="A257" s="6" t="s">
        <v>379</v>
      </c>
      <c r="B257" s="13" t="s">
        <v>237</v>
      </c>
      <c r="C257" s="10">
        <v>10823.2</v>
      </c>
    </row>
    <row r="258" spans="1:3" ht="61.5" customHeight="1" x14ac:dyDescent="0.25">
      <c r="A258" s="6" t="s">
        <v>239</v>
      </c>
      <c r="B258" s="6" t="s">
        <v>238</v>
      </c>
      <c r="C258" s="10">
        <f>C259</f>
        <v>4489239</v>
      </c>
    </row>
    <row r="259" spans="1:3" ht="70.5" customHeight="1" x14ac:dyDescent="0.25">
      <c r="A259" s="6" t="s">
        <v>241</v>
      </c>
      <c r="B259" s="6" t="s">
        <v>240</v>
      </c>
      <c r="C259" s="10">
        <f>C260+C261+C262+C263</f>
        <v>4489239</v>
      </c>
    </row>
    <row r="260" spans="1:3" ht="66" customHeight="1" x14ac:dyDescent="0.25">
      <c r="A260" s="6" t="s">
        <v>380</v>
      </c>
      <c r="B260" s="6" t="s">
        <v>240</v>
      </c>
      <c r="C260" s="10">
        <v>8048</v>
      </c>
    </row>
    <row r="261" spans="1:3" ht="72.75" customHeight="1" x14ac:dyDescent="0.25">
      <c r="A261" s="6" t="s">
        <v>381</v>
      </c>
      <c r="B261" s="6" t="s">
        <v>240</v>
      </c>
      <c r="C261" s="10">
        <v>3741254.2</v>
      </c>
    </row>
    <row r="262" spans="1:3" ht="72.75" customHeight="1" x14ac:dyDescent="0.25">
      <c r="A262" s="6" t="s">
        <v>382</v>
      </c>
      <c r="B262" s="6" t="s">
        <v>240</v>
      </c>
      <c r="C262" s="10">
        <v>143</v>
      </c>
    </row>
    <row r="263" spans="1:3" ht="68.25" customHeight="1" x14ac:dyDescent="0.25">
      <c r="A263" s="6" t="s">
        <v>383</v>
      </c>
      <c r="B263" s="6" t="s">
        <v>240</v>
      </c>
      <c r="C263" s="10">
        <v>739793.8</v>
      </c>
    </row>
    <row r="264" spans="1:3" ht="79.5" customHeight="1" x14ac:dyDescent="0.25">
      <c r="A264" s="6" t="s">
        <v>242</v>
      </c>
      <c r="B264" s="13" t="s">
        <v>478</v>
      </c>
      <c r="C264" s="10">
        <f>C265</f>
        <v>44161</v>
      </c>
    </row>
    <row r="265" spans="1:3" ht="88.5" customHeight="1" x14ac:dyDescent="0.25">
      <c r="A265" s="6" t="s">
        <v>384</v>
      </c>
      <c r="B265" s="13" t="s">
        <v>243</v>
      </c>
      <c r="C265" s="10">
        <v>44161</v>
      </c>
    </row>
    <row r="266" spans="1:3" ht="126" x14ac:dyDescent="0.25">
      <c r="A266" s="6" t="s">
        <v>244</v>
      </c>
      <c r="B266" s="13" t="s">
        <v>482</v>
      </c>
      <c r="C266" s="10">
        <f>C267</f>
        <v>59663.21</v>
      </c>
    </row>
    <row r="267" spans="1:3" ht="133.5" customHeight="1" x14ac:dyDescent="0.25">
      <c r="A267" s="6" t="s">
        <v>385</v>
      </c>
      <c r="B267" s="13" t="s">
        <v>245</v>
      </c>
      <c r="C267" s="10">
        <v>59663.21</v>
      </c>
    </row>
    <row r="268" spans="1:3" ht="110.25" x14ac:dyDescent="0.25">
      <c r="A268" s="6" t="s">
        <v>246</v>
      </c>
      <c r="B268" s="13" t="s">
        <v>543</v>
      </c>
      <c r="C268" s="10">
        <f>C269</f>
        <v>85999.4</v>
      </c>
    </row>
    <row r="269" spans="1:3" ht="110.25" x14ac:dyDescent="0.25">
      <c r="A269" s="6" t="s">
        <v>386</v>
      </c>
      <c r="B269" s="13" t="s">
        <v>544</v>
      </c>
      <c r="C269" s="10">
        <v>85999.4</v>
      </c>
    </row>
    <row r="270" spans="1:3" ht="80.25" customHeight="1" x14ac:dyDescent="0.25">
      <c r="A270" s="6" t="s">
        <v>483</v>
      </c>
      <c r="B270" s="13" t="s">
        <v>486</v>
      </c>
      <c r="C270" s="10">
        <f>C271</f>
        <v>6529.6</v>
      </c>
    </row>
    <row r="271" spans="1:3" ht="84" customHeight="1" x14ac:dyDescent="0.25">
      <c r="A271" s="6" t="s">
        <v>484</v>
      </c>
      <c r="B271" s="13" t="s">
        <v>485</v>
      </c>
      <c r="C271" s="10">
        <v>6529.6</v>
      </c>
    </row>
    <row r="272" spans="1:3" ht="126" x14ac:dyDescent="0.25">
      <c r="A272" s="6" t="s">
        <v>248</v>
      </c>
      <c r="B272" s="13" t="s">
        <v>247</v>
      </c>
      <c r="C272" s="10">
        <f>C273</f>
        <v>2426.9</v>
      </c>
    </row>
    <row r="273" spans="1:3" ht="133.5" customHeight="1" x14ac:dyDescent="0.25">
      <c r="A273" s="6" t="s">
        <v>387</v>
      </c>
      <c r="B273" s="13" t="s">
        <v>441</v>
      </c>
      <c r="C273" s="10">
        <v>2426.9</v>
      </c>
    </row>
    <row r="274" spans="1:3" ht="54" customHeight="1" x14ac:dyDescent="0.25">
      <c r="A274" s="6" t="s">
        <v>250</v>
      </c>
      <c r="B274" s="13" t="s">
        <v>249</v>
      </c>
      <c r="C274" s="10">
        <f>C275</f>
        <v>156281.03</v>
      </c>
    </row>
    <row r="275" spans="1:3" ht="71.25" customHeight="1" x14ac:dyDescent="0.25">
      <c r="A275" s="6" t="s">
        <v>388</v>
      </c>
      <c r="B275" s="13" t="s">
        <v>251</v>
      </c>
      <c r="C275" s="10">
        <v>156281.03</v>
      </c>
    </row>
    <row r="276" spans="1:3" ht="110.25" x14ac:dyDescent="0.25">
      <c r="A276" s="6" t="s">
        <v>253</v>
      </c>
      <c r="B276" s="13" t="s">
        <v>252</v>
      </c>
      <c r="C276" s="10">
        <f>C277</f>
        <v>88281.8</v>
      </c>
    </row>
    <row r="277" spans="1:3" ht="110.25" x14ac:dyDescent="0.25">
      <c r="A277" s="6" t="s">
        <v>389</v>
      </c>
      <c r="B277" s="13" t="s">
        <v>254</v>
      </c>
      <c r="C277" s="10">
        <v>88281.8</v>
      </c>
    </row>
    <row r="278" spans="1:3" ht="89.25" customHeight="1" x14ac:dyDescent="0.25">
      <c r="A278" s="6" t="s">
        <v>256</v>
      </c>
      <c r="B278" s="13" t="s">
        <v>255</v>
      </c>
      <c r="C278" s="10">
        <f>C279</f>
        <v>78880.600000000006</v>
      </c>
    </row>
    <row r="279" spans="1:3" ht="89.25" customHeight="1" x14ac:dyDescent="0.25">
      <c r="A279" s="6" t="s">
        <v>390</v>
      </c>
      <c r="B279" s="13" t="s">
        <v>257</v>
      </c>
      <c r="C279" s="10">
        <v>78880.600000000006</v>
      </c>
    </row>
    <row r="280" spans="1:3" ht="93" customHeight="1" x14ac:dyDescent="0.25">
      <c r="A280" s="6" t="s">
        <v>259</v>
      </c>
      <c r="B280" s="13" t="s">
        <v>258</v>
      </c>
      <c r="C280" s="10">
        <f>C281</f>
        <v>8219.4</v>
      </c>
    </row>
    <row r="281" spans="1:3" ht="88.5" customHeight="1" x14ac:dyDescent="0.25">
      <c r="A281" s="6" t="s">
        <v>391</v>
      </c>
      <c r="B281" s="13" t="s">
        <v>260</v>
      </c>
      <c r="C281" s="10">
        <v>8219.4</v>
      </c>
    </row>
    <row r="282" spans="1:3" ht="59.25" customHeight="1" x14ac:dyDescent="0.25">
      <c r="A282" s="6" t="s">
        <v>262</v>
      </c>
      <c r="B282" s="6" t="s">
        <v>261</v>
      </c>
      <c r="C282" s="10">
        <f>C283</f>
        <v>6856</v>
      </c>
    </row>
    <row r="283" spans="1:3" ht="70.5" customHeight="1" x14ac:dyDescent="0.25">
      <c r="A283" s="6" t="s">
        <v>392</v>
      </c>
      <c r="B283" s="13" t="s">
        <v>263</v>
      </c>
      <c r="C283" s="10">
        <v>6856</v>
      </c>
    </row>
    <row r="284" spans="1:3" ht="35.25" customHeight="1" x14ac:dyDescent="0.25">
      <c r="A284" s="6" t="s">
        <v>265</v>
      </c>
      <c r="B284" s="6" t="s">
        <v>264</v>
      </c>
      <c r="C284" s="10">
        <f>C285</f>
        <v>21767</v>
      </c>
    </row>
    <row r="285" spans="1:3" ht="42" customHeight="1" x14ac:dyDescent="0.25">
      <c r="A285" s="6" t="s">
        <v>267</v>
      </c>
      <c r="B285" s="6" t="s">
        <v>266</v>
      </c>
      <c r="C285" s="10">
        <f>C286+C287</f>
        <v>21767</v>
      </c>
    </row>
    <row r="286" spans="1:3" ht="42" customHeight="1" x14ac:dyDescent="0.25">
      <c r="A286" s="6" t="s">
        <v>393</v>
      </c>
      <c r="B286" s="6" t="s">
        <v>266</v>
      </c>
      <c r="C286" s="10">
        <v>14810.4</v>
      </c>
    </row>
    <row r="287" spans="1:3" ht="42" customHeight="1" x14ac:dyDescent="0.25">
      <c r="A287" s="6" t="s">
        <v>394</v>
      </c>
      <c r="B287" s="6" t="s">
        <v>266</v>
      </c>
      <c r="C287" s="10">
        <v>6956.6</v>
      </c>
    </row>
    <row r="288" spans="1:3" ht="32.25" customHeight="1" x14ac:dyDescent="0.25">
      <c r="A288" s="6" t="s">
        <v>269</v>
      </c>
      <c r="B288" s="6" t="s">
        <v>268</v>
      </c>
      <c r="C288" s="10">
        <f>C289+C293+C291</f>
        <v>320524.3</v>
      </c>
    </row>
    <row r="289" spans="1:3" ht="105.75" customHeight="1" x14ac:dyDescent="0.25">
      <c r="A289" s="16" t="s">
        <v>270</v>
      </c>
      <c r="B289" s="16" t="s">
        <v>545</v>
      </c>
      <c r="C289" s="25">
        <f>C290</f>
        <v>226134</v>
      </c>
    </row>
    <row r="290" spans="1:3" ht="102.75" customHeight="1" x14ac:dyDescent="0.25">
      <c r="A290" s="17" t="s">
        <v>395</v>
      </c>
      <c r="B290" s="13" t="s">
        <v>546</v>
      </c>
      <c r="C290" s="26">
        <v>226134</v>
      </c>
    </row>
    <row r="291" spans="1:3" ht="54" customHeight="1" x14ac:dyDescent="0.25">
      <c r="A291" s="17" t="s">
        <v>487</v>
      </c>
      <c r="B291" s="13" t="s">
        <v>548</v>
      </c>
      <c r="C291" s="26">
        <f>C292</f>
        <v>2500</v>
      </c>
    </row>
    <row r="292" spans="1:3" ht="66.75" customHeight="1" x14ac:dyDescent="0.25">
      <c r="A292" s="17" t="s">
        <v>542</v>
      </c>
      <c r="B292" s="13" t="s">
        <v>488</v>
      </c>
      <c r="C292" s="26">
        <v>2500</v>
      </c>
    </row>
    <row r="293" spans="1:3" ht="39.75" customHeight="1" x14ac:dyDescent="0.25">
      <c r="A293" s="17" t="s">
        <v>272</v>
      </c>
      <c r="B293" s="17" t="s">
        <v>271</v>
      </c>
      <c r="C293" s="26">
        <f>C294+C295+C296+C297</f>
        <v>91890.3</v>
      </c>
    </row>
    <row r="294" spans="1:3" ht="63.75" customHeight="1" x14ac:dyDescent="0.25">
      <c r="A294" s="18" t="s">
        <v>396</v>
      </c>
      <c r="B294" s="18" t="s">
        <v>273</v>
      </c>
      <c r="C294" s="27">
        <v>40584.9</v>
      </c>
    </row>
    <row r="295" spans="1:3" ht="54" customHeight="1" x14ac:dyDescent="0.25">
      <c r="A295" s="18" t="s">
        <v>489</v>
      </c>
      <c r="B295" s="18" t="s">
        <v>273</v>
      </c>
      <c r="C295" s="27">
        <v>19815.7</v>
      </c>
    </row>
    <row r="296" spans="1:3" ht="50.25" customHeight="1" x14ac:dyDescent="0.25">
      <c r="A296" s="18" t="s">
        <v>490</v>
      </c>
      <c r="B296" s="18" t="s">
        <v>273</v>
      </c>
      <c r="C296" s="27">
        <v>18938.2</v>
      </c>
    </row>
    <row r="297" spans="1:3" ht="54" customHeight="1" x14ac:dyDescent="0.25">
      <c r="A297" s="18" t="s">
        <v>491</v>
      </c>
      <c r="B297" s="18" t="s">
        <v>273</v>
      </c>
      <c r="C297" s="27">
        <v>12551.5</v>
      </c>
    </row>
    <row r="298" spans="1:3" ht="63" x14ac:dyDescent="0.25">
      <c r="A298" s="3" t="s">
        <v>492</v>
      </c>
      <c r="B298" s="3" t="s">
        <v>494</v>
      </c>
      <c r="C298" s="28">
        <f>C299</f>
        <v>216</v>
      </c>
    </row>
    <row r="299" spans="1:3" ht="63" x14ac:dyDescent="0.25">
      <c r="A299" s="17" t="s">
        <v>547</v>
      </c>
      <c r="B299" s="13" t="s">
        <v>493</v>
      </c>
      <c r="C299" s="27">
        <f>C300</f>
        <v>216</v>
      </c>
    </row>
    <row r="300" spans="1:3" ht="63" x14ac:dyDescent="0.25">
      <c r="A300" s="17" t="s">
        <v>495</v>
      </c>
      <c r="B300" s="13" t="s">
        <v>493</v>
      </c>
      <c r="C300" s="27">
        <v>216</v>
      </c>
    </row>
    <row r="301" spans="1:3" s="21" customFormat="1" ht="39.75" customHeight="1" x14ac:dyDescent="0.25">
      <c r="A301" s="3" t="s">
        <v>275</v>
      </c>
      <c r="B301" s="3" t="s">
        <v>274</v>
      </c>
      <c r="C301" s="11">
        <f>C302</f>
        <v>80469.2</v>
      </c>
    </row>
    <row r="302" spans="1:3" ht="36" customHeight="1" x14ac:dyDescent="0.25">
      <c r="A302" s="6" t="s">
        <v>277</v>
      </c>
      <c r="B302" s="6" t="s">
        <v>276</v>
      </c>
      <c r="C302" s="10">
        <f>C303</f>
        <v>80469.2</v>
      </c>
    </row>
    <row r="303" spans="1:3" ht="38.25" customHeight="1" x14ac:dyDescent="0.25">
      <c r="A303" s="6" t="s">
        <v>278</v>
      </c>
      <c r="B303" s="6" t="s">
        <v>276</v>
      </c>
      <c r="C303" s="10">
        <f>C304</f>
        <v>80469.2</v>
      </c>
    </row>
    <row r="304" spans="1:3" ht="38.25" customHeight="1" x14ac:dyDescent="0.25">
      <c r="A304" s="6" t="s">
        <v>397</v>
      </c>
      <c r="B304" s="6" t="s">
        <v>276</v>
      </c>
      <c r="C304" s="10">
        <v>80469.2</v>
      </c>
    </row>
    <row r="305" spans="1:3" s="21" customFormat="1" ht="156" customHeight="1" x14ac:dyDescent="0.25">
      <c r="A305" s="3" t="s">
        <v>280</v>
      </c>
      <c r="B305" s="3" t="s">
        <v>279</v>
      </c>
      <c r="C305" s="11">
        <f>C306</f>
        <v>29.95</v>
      </c>
    </row>
    <row r="306" spans="1:3" ht="151.5" customHeight="1" x14ac:dyDescent="0.25">
      <c r="A306" s="6" t="s">
        <v>282</v>
      </c>
      <c r="B306" s="6" t="s">
        <v>281</v>
      </c>
      <c r="C306" s="10">
        <f>C307</f>
        <v>29.95</v>
      </c>
    </row>
    <row r="307" spans="1:3" ht="134.25" customHeight="1" x14ac:dyDescent="0.25">
      <c r="A307" s="6" t="s">
        <v>284</v>
      </c>
      <c r="B307" s="6" t="s">
        <v>283</v>
      </c>
      <c r="C307" s="10">
        <f>C308</f>
        <v>29.95</v>
      </c>
    </row>
    <row r="308" spans="1:3" ht="54" customHeight="1" x14ac:dyDescent="0.25">
      <c r="A308" s="6" t="s">
        <v>286</v>
      </c>
      <c r="B308" s="6" t="s">
        <v>285</v>
      </c>
      <c r="C308" s="10">
        <f>C309</f>
        <v>29.95</v>
      </c>
    </row>
    <row r="309" spans="1:3" ht="58.5" customHeight="1" x14ac:dyDescent="0.25">
      <c r="A309" s="6" t="s">
        <v>398</v>
      </c>
      <c r="B309" s="6" t="s">
        <v>287</v>
      </c>
      <c r="C309" s="10">
        <v>29.95</v>
      </c>
    </row>
    <row r="310" spans="1:3" s="21" customFormat="1" ht="94.5" x14ac:dyDescent="0.25">
      <c r="A310" s="3" t="s">
        <v>289</v>
      </c>
      <c r="B310" s="3" t="s">
        <v>288</v>
      </c>
      <c r="C310" s="11">
        <f>C311</f>
        <v>-6326.41</v>
      </c>
    </row>
    <row r="311" spans="1:3" ht="78" customHeight="1" x14ac:dyDescent="0.25">
      <c r="A311" s="6" t="s">
        <v>291</v>
      </c>
      <c r="B311" s="6" t="s">
        <v>290</v>
      </c>
      <c r="C311" s="10">
        <f>C312</f>
        <v>-6326.41</v>
      </c>
    </row>
    <row r="312" spans="1:3" ht="93.75" customHeight="1" x14ac:dyDescent="0.25">
      <c r="A312" s="6" t="s">
        <v>293</v>
      </c>
      <c r="B312" s="6" t="s">
        <v>292</v>
      </c>
      <c r="C312" s="10">
        <f>C313+C314</f>
        <v>-6326.41</v>
      </c>
    </row>
    <row r="313" spans="1:3" ht="87.75" customHeight="1" x14ac:dyDescent="0.25">
      <c r="A313" s="6" t="s">
        <v>399</v>
      </c>
      <c r="B313" s="6" t="s">
        <v>292</v>
      </c>
      <c r="C313" s="10">
        <v>-3264.94</v>
      </c>
    </row>
    <row r="314" spans="1:3" ht="84" customHeight="1" x14ac:dyDescent="0.25">
      <c r="A314" s="6" t="s">
        <v>400</v>
      </c>
      <c r="B314" s="6" t="s">
        <v>292</v>
      </c>
      <c r="C314" s="10">
        <v>-3061.47</v>
      </c>
    </row>
    <row r="315" spans="1:3" ht="24" customHeight="1" x14ac:dyDescent="0.25">
      <c r="A315" s="8"/>
      <c r="B315" s="9" t="s">
        <v>401</v>
      </c>
      <c r="C315" s="4">
        <f>C11+C198</f>
        <v>12199114.08</v>
      </c>
    </row>
  </sheetData>
  <mergeCells count="5">
    <mergeCell ref="A5:C5"/>
    <mergeCell ref="A6:C6"/>
    <mergeCell ref="B1:C1"/>
    <mergeCell ref="B2:C2"/>
    <mergeCell ref="B3:C3"/>
  </mergeCells>
  <printOptions horizontalCentered="1"/>
  <pageMargins left="1.1811023622047245" right="0.59055118110236227" top="0.78740157480314965" bottom="0.78740157480314965" header="0" footer="0"/>
  <pageSetup paperSize="9" orientation="portrait" r:id="rId1"/>
  <headerFooter differentFirst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42801</vt:lpstr>
      <vt:lpstr>'42801'!Заголовки_для_печати</vt:lpstr>
      <vt:lpstr>'42801'!Область_печати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Малютина Елена</cp:lastModifiedBy>
  <cp:lastPrinted>2023-03-30T07:00:32Z</cp:lastPrinted>
  <dcterms:created xsi:type="dcterms:W3CDTF">2009-02-11T10:05:52Z</dcterms:created>
  <dcterms:modified xsi:type="dcterms:W3CDTF">2023-04-07T12:23:58Z</dcterms:modified>
</cp:coreProperties>
</file>