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НЕЖИЛОЕ" sheetId="1" r:id="rId1"/>
    <sheet name="СОЦ.ДОМ" sheetId="2" r:id="rId2"/>
    <sheet name="ГТС" sheetId="3" r:id="rId3"/>
  </sheets>
  <definedNames/>
  <calcPr fullCalcOnLoad="1"/>
</workbook>
</file>

<file path=xl/sharedStrings.xml><?xml version="1.0" encoding="utf-8"?>
<sst xmlns="http://schemas.openxmlformats.org/spreadsheetml/2006/main" count="1369" uniqueCount="1002">
  <si>
    <t>1414/18 от 01.03.2018</t>
  </si>
  <si>
    <t>заключен  
с 01.03.2018</t>
  </si>
  <si>
    <t>31:06:0139002:243</t>
  </si>
  <si>
    <t>31:06:0132001:1390</t>
  </si>
  <si>
    <t>31:06:0101001:12879</t>
  </si>
  <si>
    <t>31:06:0139002:809</t>
  </si>
  <si>
    <t>31:06:0101001:15759</t>
  </si>
  <si>
    <t>31:06:0212002:1827</t>
  </si>
  <si>
    <t>31:06:0210001:3003</t>
  </si>
  <si>
    <t>31:06:0210001:3004</t>
  </si>
  <si>
    <t>31:06:0210001:3009</t>
  </si>
  <si>
    <t>31:06:0210001:3146</t>
  </si>
  <si>
    <t>31:06:0210001:3487</t>
  </si>
  <si>
    <t>31:06:0101001:12634</t>
  </si>
  <si>
    <t>31:06:0101001:12635</t>
  </si>
  <si>
    <t>31:06:0210002:919</t>
  </si>
  <si>
    <t>31:06:0210002:785</t>
  </si>
  <si>
    <t>31:06:0210001:3147</t>
  </si>
  <si>
    <t>31:06:0211001:886</t>
  </si>
  <si>
    <t>31:06:0132001:1391</t>
  </si>
  <si>
    <t>31:06:0217002:5190</t>
  </si>
  <si>
    <t>31:06:0308001:2809</t>
  </si>
  <si>
    <t>31:06:0322002:3328</t>
  </si>
  <si>
    <t>31:06:0240002:4765</t>
  </si>
  <si>
    <t>31:06:0324002:2618</t>
  </si>
  <si>
    <t>31:06:0139001:509</t>
  </si>
  <si>
    <t>31:06:0308002:2774</t>
  </si>
  <si>
    <t>31:06:0241001:2871</t>
  </si>
  <si>
    <t>31:06:0323002:2045</t>
  </si>
  <si>
    <t>31:06:0101001:14063</t>
  </si>
  <si>
    <t>31:06:0101001:14059</t>
  </si>
  <si>
    <t>31:06:0211002:4903</t>
  </si>
  <si>
    <t>31:06:0101001:20353</t>
  </si>
  <si>
    <t>31:06:0129004:166</t>
  </si>
  <si>
    <t>31:06:0101001:19986</t>
  </si>
  <si>
    <t>31:06:0408001:245</t>
  </si>
  <si>
    <t>нежилое здание</t>
  </si>
  <si>
    <t>31:06:0241001:2843</t>
  </si>
  <si>
    <t>31:06:0324002:138</t>
  </si>
  <si>
    <t>31:06:0101001:18279</t>
  </si>
  <si>
    <t>31:06:0228004:542</t>
  </si>
  <si>
    <t>31:06:0101001:15047</t>
  </si>
  <si>
    <t>31:06:0322001:34</t>
  </si>
  <si>
    <t>31:06:0217001:1338</t>
  </si>
  <si>
    <t>31:06:0204012:1930</t>
  </si>
  <si>
    <t>31:06:0214001:521</t>
  </si>
  <si>
    <t>31:06:0240002:4704</t>
  </si>
  <si>
    <t>31:06:0101001:15756</t>
  </si>
  <si>
    <t>31:05:1602004:117</t>
  </si>
  <si>
    <t>31:06:0211002:3392</t>
  </si>
  <si>
    <t>31:06:0139002:822</t>
  </si>
  <si>
    <t>31:06:0214001:522</t>
  </si>
  <si>
    <t>31:06:0101001:18403</t>
  </si>
  <si>
    <t>31:06:0217002:4877</t>
  </si>
  <si>
    <t>31:06:0212002:1753</t>
  </si>
  <si>
    <t>31:05:1603004:100</t>
  </si>
  <si>
    <t>31:06:0211002:5089</t>
  </si>
  <si>
    <t>31:06:0217001:1289</t>
  </si>
  <si>
    <t>31:06:0324001:1848</t>
  </si>
  <si>
    <t>31:05:0205001:65</t>
  </si>
  <si>
    <t>31:06:0101001:18402</t>
  </si>
  <si>
    <t>31:06:0101001:13167</t>
  </si>
  <si>
    <t>31:06:0101001:19544</t>
  </si>
  <si>
    <t>31:06:0101001:19675</t>
  </si>
  <si>
    <t>31:06:0308001:2818</t>
  </si>
  <si>
    <t>31:06:0204012:1908</t>
  </si>
  <si>
    <t>31:06:0322002:2776</t>
  </si>
  <si>
    <t>31:06:0101001:17593</t>
  </si>
  <si>
    <t>31:05:0501001:343</t>
  </si>
  <si>
    <t>31:06:0101001:6130</t>
  </si>
  <si>
    <t>31:06:0211002:4917</t>
  </si>
  <si>
    <t>31:06:0101001:18010</t>
  </si>
  <si>
    <t>31:06:0239001:5427</t>
  </si>
  <si>
    <t>31:06:0323001:2058</t>
  </si>
  <si>
    <t>31:06:0101001:9072</t>
  </si>
  <si>
    <t>31:06:0324002:2602</t>
  </si>
  <si>
    <t>31:06:0211001:900</t>
  </si>
  <si>
    <t>31:06:0101001:3678</t>
  </si>
  <si>
    <t>31:06:0310003:1751</t>
  </si>
  <si>
    <t>31:06:0242001:613</t>
  </si>
  <si>
    <t>31:06:0229001:1567</t>
  </si>
  <si>
    <t>31:06:0323002:2044</t>
  </si>
  <si>
    <t>31:06:0322003:1317</t>
  </si>
  <si>
    <t>31:06:0322002:2873</t>
  </si>
  <si>
    <t>31:06:0322002:3022</t>
  </si>
  <si>
    <t>31:06:0101001:15059</t>
  </si>
  <si>
    <t>31:06:0101001:18278</t>
  </si>
  <si>
    <t>31:06:0322002:3348</t>
  </si>
  <si>
    <t>31:06:0101001:12882</t>
  </si>
  <si>
    <t>31:06:0101001:11936</t>
  </si>
  <si>
    <t>31:06:0308001:2825</t>
  </si>
  <si>
    <t>31:06:0204012:1917</t>
  </si>
  <si>
    <t>31:06:0101001:15128</t>
  </si>
  <si>
    <t>31:06:0204011:1194</t>
  </si>
  <si>
    <t>31:06:0101001:3222</t>
  </si>
  <si>
    <t>31:06:0217002:4790</t>
  </si>
  <si>
    <t>31:06:0101001:19987</t>
  </si>
  <si>
    <t>31:06:0101001:18285</t>
  </si>
  <si>
    <t>31:06:0308002:1952</t>
  </si>
  <si>
    <t>31:06:0323002:2219</t>
  </si>
  <si>
    <t>31:06:0211002:5072</t>
  </si>
  <si>
    <t>31:06:0101001:9889</t>
  </si>
  <si>
    <t>31:06:0101001:20060</t>
  </si>
  <si>
    <t>31:06:0132001:786</t>
  </si>
  <si>
    <t>31:06:0101001:3528</t>
  </si>
  <si>
    <t>31:06:0211002:4902</t>
  </si>
  <si>
    <t>31:06:0101001:3147</t>
  </si>
  <si>
    <t>31:06:0211002:4916</t>
  </si>
  <si>
    <t>31:06:0204011:1163</t>
  </si>
  <si>
    <t>31:06:0211002:5559</t>
  </si>
  <si>
    <t>31:06:0309001:2710</t>
  </si>
  <si>
    <t>31:06:0101001:9575</t>
  </si>
  <si>
    <t>31:06:0101001:15133</t>
  </si>
  <si>
    <t>31:06:0205002:1698</t>
  </si>
  <si>
    <t>31:06:0324001:1849</t>
  </si>
  <si>
    <t>31:06:0217001:1260</t>
  </si>
  <si>
    <t>31:06:0211002:4802</t>
  </si>
  <si>
    <t>31:06:0210001:3068</t>
  </si>
  <si>
    <t>31:06:0228001:431</t>
  </si>
  <si>
    <t>31:06:0101001:12361</t>
  </si>
  <si>
    <t>31:06:0101001:12877</t>
  </si>
  <si>
    <t>31:06:0309002:357</t>
  </si>
  <si>
    <t>31:06:0101001:3876</t>
  </si>
  <si>
    <t>1413/18 от 01.03.2018</t>
  </si>
  <si>
    <t>заключен 
с 01.03.2018</t>
  </si>
  <si>
    <t>1412/18 от 01.03.2018</t>
  </si>
  <si>
    <t xml:space="preserve">1411/18 от </t>
  </si>
  <si>
    <t>1408/18 от 01.02.2018</t>
  </si>
  <si>
    <t>1407/18 от 01.02.2018</t>
  </si>
  <si>
    <t>1406/18 от 01.02.2018</t>
  </si>
  <si>
    <t>1405/18 от 01.02.2018</t>
  </si>
  <si>
    <t>1404/18 от 09.01.2018</t>
  </si>
  <si>
    <t>(18751,50 и
18751,50)
13.06.2018</t>
  </si>
  <si>
    <t>(4724,10)
13.06.2018</t>
  </si>
  <si>
    <t>ООО "ЛЕРА"</t>
  </si>
  <si>
    <t>ООО "ЛОКОН"</t>
  </si>
  <si>
    <t>ООО "МЕРИДИАН"</t>
  </si>
  <si>
    <t>ООО "ФОТОН"</t>
  </si>
  <si>
    <t>(10785,0)
19.03.2018
(52095,96)
26.03.2018</t>
  </si>
  <si>
    <t>СНТ "ДУБРАВА", СНТ "РАДУГА"</t>
  </si>
  <si>
    <t>ИП АКИНИНА О.Н.</t>
  </si>
  <si>
    <t>ИП БЕГУНОВА А.В.</t>
  </si>
  <si>
    <t>м-н Приборостроитель, д.21</t>
  </si>
  <si>
    <t>ИП МИРОНЕНКО И.Д.</t>
  </si>
  <si>
    <r>
      <t xml:space="preserve">состояние расчетов с бюджетом
на </t>
    </r>
    <r>
      <rPr>
        <b/>
        <u val="single"/>
        <sz val="10"/>
        <rFont val="Times New Roman"/>
        <family val="1"/>
      </rPr>
      <t>01.01.2018</t>
    </r>
  </si>
  <si>
    <r>
      <t xml:space="preserve">пеня на </t>
    </r>
    <r>
      <rPr>
        <b/>
        <u val="single"/>
        <sz val="10"/>
        <rFont val="Times New Roman"/>
        <family val="1"/>
      </rPr>
      <t>01.01.2018</t>
    </r>
  </si>
  <si>
    <t>ООО "УК ЖЭУ-1"</t>
  </si>
  <si>
    <t>(4724,10)
10.01.2018</t>
  </si>
  <si>
    <t>(25918,19)
11.01.2018</t>
  </si>
  <si>
    <t>м-н Горняк, д.18</t>
  </si>
  <si>
    <t>м-н Буденного, д.6</t>
  </si>
  <si>
    <t>м-н Восточный, д.2А, п.7</t>
  </si>
  <si>
    <t>31:06:0322002:2858</t>
  </si>
  <si>
    <t>нежилое помещение</t>
  </si>
  <si>
    <t>31:06:0106001:1299</t>
  </si>
  <si>
    <t>31:06:0101001:15111</t>
  </si>
  <si>
    <t>31:06:0218001:1213</t>
  </si>
  <si>
    <t>31:06:0101001:15058</t>
  </si>
  <si>
    <t>31:06:0101001:9712</t>
  </si>
  <si>
    <t>31:06:0322002:2855</t>
  </si>
  <si>
    <t>31:06:0101001:15046</t>
  </si>
  <si>
    <t>31:06:0217001:1283</t>
  </si>
  <si>
    <t>31:06:0211002:5088</t>
  </si>
  <si>
    <t>31:06:0322002:2026</t>
  </si>
  <si>
    <t>31:06:0211002:5557</t>
  </si>
  <si>
    <t>31:06:0304001:265</t>
  </si>
  <si>
    <t>31:06:0304001:233</t>
  </si>
  <si>
    <t>31:06:0304001:226</t>
  </si>
  <si>
    <t>31:06:0304001:260</t>
  </si>
  <si>
    <t>31:06:0304001:239</t>
  </si>
  <si>
    <t>31:06:0304001:245</t>
  </si>
  <si>
    <t>31:06:0304001:256</t>
  </si>
  <si>
    <t>31:06:0304001:225</t>
  </si>
  <si>
    <t>31:06:0304001:238</t>
  </si>
  <si>
    <t>31:06:0304001:220</t>
  </si>
  <si>
    <t>31:06:0304001:246</t>
  </si>
  <si>
    <t>31:06:0304001:237</t>
  </si>
  <si>
    <t>31:06:0304001:219</t>
  </si>
  <si>
    <t>31:06:0304001:235</t>
  </si>
  <si>
    <t>31:06:0304001:217</t>
  </si>
  <si>
    <t>31:06:0304001:261</t>
  </si>
  <si>
    <t>31:06:0304001:243</t>
  </si>
  <si>
    <t>31:06:0304001:215</t>
  </si>
  <si>
    <t>31:06:0217001:1288</t>
  </si>
  <si>
    <t>31:06:0322003:1955</t>
  </si>
  <si>
    <t>31:06:0322003:1956</t>
  </si>
  <si>
    <t>31:06:0211002:5077</t>
  </si>
  <si>
    <t>м-н Дубрава-3, ЦТП -56</t>
  </si>
  <si>
    <t>м-н Жукова, д.23</t>
  </si>
  <si>
    <t>ИП ДЕГТЯРЕВА О.В.</t>
  </si>
  <si>
    <t>(5059,0)
07.11.2016
(65,78)
17.11.2016</t>
  </si>
  <si>
    <t>состояние расчетов с бюджетом
на 01.03.2016</t>
  </si>
  <si>
    <t>в апреле 2016 г.</t>
  </si>
  <si>
    <t>(14400,0)
07.06.2016
(5280,0)
16.06.2016
(6060,70)
29.06.2016</t>
  </si>
  <si>
    <t>ПЕНЯ на 01.08.2016</t>
  </si>
  <si>
    <t>160  от 06.02.2009</t>
  </si>
  <si>
    <t>м-н Интернациональный, д.14</t>
  </si>
  <si>
    <t>881/15 от 26.06.2015</t>
  </si>
  <si>
    <t>883/15 от 26.06.2015</t>
  </si>
  <si>
    <t>м-н Космос, д.15, кв.5</t>
  </si>
  <si>
    <t>1420/18 от</t>
  </si>
  <si>
    <t>м-н Космос, д.15, кв.56</t>
  </si>
  <si>
    <t>1247/17 от 01.05.2017</t>
  </si>
  <si>
    <t>(1929,76)
10.01.2018
(65000,0)
19.01.2018</t>
  </si>
  <si>
    <t>(7788,60)
10.01.2018
(7788,60)
23.01.2018</t>
  </si>
  <si>
    <t>(19500,0)
15.01.2018
(23000,0)
25.01.2018</t>
  </si>
  <si>
    <t>1347/17 от 16.10.2017</t>
  </si>
  <si>
    <t>1346/17 от 13.10.2017</t>
  </si>
  <si>
    <t>1344/17 от 17.10.2017</t>
  </si>
  <si>
    <t>1343/17 от 20.10.2017</t>
  </si>
  <si>
    <t>ООО "ЦЕНТРАЛЬНАЯ ГОРОДСКАЯ АПТЕКА №5"</t>
  </si>
  <si>
    <t>1342/17 от 13.10.2017</t>
  </si>
  <si>
    <t>ИП ЕГАНЯН Г.А.</t>
  </si>
  <si>
    <t>1341/17 от 13.10.2017</t>
  </si>
  <si>
    <t>ПАО "МРСК ЦЕНТРА"</t>
  </si>
  <si>
    <t>1340/17 от 01.10.2017</t>
  </si>
  <si>
    <t>1339/17 от 01.10.2017</t>
  </si>
  <si>
    <t>1338/17 от 01.10.2017</t>
  </si>
  <si>
    <t>1337/17 от 01.10.2017</t>
  </si>
  <si>
    <t>(8000,0)
05.05.2016
(8000,0)
09.05.2016</t>
  </si>
  <si>
    <t>(8000,0)
12.05.2016
(8000,0)
23.05.2016</t>
  </si>
  <si>
    <t>(10000,0)
09.05.2016
(10600,0)
23.05.2016</t>
  </si>
  <si>
    <t>ИТОГО</t>
  </si>
  <si>
    <t>м-н Парковый, д.14</t>
  </si>
  <si>
    <t>м-н Парковый, д.16</t>
  </si>
  <si>
    <t>м-н Парковый, д.30</t>
  </si>
  <si>
    <t>м-н Космос, д.15, кв.39</t>
  </si>
  <si>
    <t>м-н Космос, д.15, кв.42</t>
  </si>
  <si>
    <t>м-н Космос, д.15, кв.43</t>
  </si>
  <si>
    <t>м-н Космос, д.15, кв.45</t>
  </si>
  <si>
    <t>м-н Космос, д.15, кв.48</t>
  </si>
  <si>
    <t>м-н Космос, д.15, кв.51</t>
  </si>
  <si>
    <t>1525 от 09.06.2011</t>
  </si>
  <si>
    <t>с. Новониколаевка,
 ГТС пруда на р. Боровая Потудань</t>
  </si>
  <si>
    <t>ООО "ПРИРОДНЫЕ РЕСУРСЫ-М"</t>
  </si>
  <si>
    <t>1524 от 09.06.2011</t>
  </si>
  <si>
    <t>с. Знаменка, 
ГТС пруда на р. Боровая Потудань</t>
  </si>
  <si>
    <t>ООО "ФАВОРИТ"</t>
  </si>
  <si>
    <t>с. Владимировка,
ГТС пруда на р. Боровая Потудань</t>
  </si>
  <si>
    <t>ЧЕКМАСОВ М.А.</t>
  </si>
  <si>
    <t>1318/17 от 01.08.2017</t>
  </si>
  <si>
    <t>ИП МОСУР А.Ю.</t>
  </si>
  <si>
    <t>1317/17 от 31.07.2017</t>
  </si>
  <si>
    <t>1314/17 от</t>
  </si>
  <si>
    <t>1308/17 от 25.07.2017</t>
  </si>
  <si>
    <t>755/14 от 06.10.2014</t>
  </si>
  <si>
    <t>746/14 от 22.09.2014</t>
  </si>
  <si>
    <t>744/14 от 22.09.2014</t>
  </si>
  <si>
    <t>ул. Хмелева, д.6 А</t>
  </si>
  <si>
    <t>ул. Хмелева, д.6А</t>
  </si>
  <si>
    <t>ИП РОЩУПКИНА Т.М.</t>
  </si>
  <si>
    <t>с пени 
перенесли переплату на ар.плату</t>
  </si>
  <si>
    <t>(10173,60)
16.04.2018
(2354,62) с пени</t>
  </si>
  <si>
    <t>списание 
части долга по решению суда</t>
  </si>
  <si>
    <t>1304/17 от 16.07.2017</t>
  </si>
  <si>
    <t>с 28.12.2016
новая ар.плата
10995,00</t>
  </si>
  <si>
    <t>с 01.01.2016
ар.плата 8330,00</t>
  </si>
  <si>
    <t>961/15 от 01.10.2015</t>
  </si>
  <si>
    <t>1528 от 09.06.2011</t>
  </si>
  <si>
    <t>с. Архангельское, 
ГТС пруда в б. Колодезь</t>
  </si>
  <si>
    <t>ИП КОКОВ М.Э.</t>
  </si>
  <si>
    <t>1527 от 09.06.2011</t>
  </si>
  <si>
    <t>БАШКАТОВ С.Т.</t>
  </si>
  <si>
    <t>расторгнут
 с 01.12.2016
начислена пеня 1525,84</t>
  </si>
  <si>
    <t>(21150,0 и
1525,84)
12.12.2016</t>
  </si>
  <si>
    <t>м-н Горняк, д.20</t>
  </si>
  <si>
    <t>м-н Горняк, д.8</t>
  </si>
  <si>
    <t>м-н Звездный, д.1</t>
  </si>
  <si>
    <t>м-н Звездный, д.2</t>
  </si>
  <si>
    <t>1325/17 от 01.09.2017</t>
  </si>
  <si>
    <t>ЛЕОНОВА Л.В.</t>
  </si>
  <si>
    <t>1324/17 от 01.09.2017</t>
  </si>
  <si>
    <t>м-н Лебединец, д.17</t>
  </si>
  <si>
    <t>м-н Лебединец, д.20</t>
  </si>
  <si>
    <t>м-н Жукова, д.42, п.4</t>
  </si>
  <si>
    <t>м-н Жукова, д.45</t>
  </si>
  <si>
    <t>м-н Жукова, д.47</t>
  </si>
  <si>
    <t>м-н Жукова, д.9, п.1, кв.3</t>
  </si>
  <si>
    <t>м-н Конева, д.3</t>
  </si>
  <si>
    <t>442/13 от 02.07.2013</t>
  </si>
  <si>
    <t>(107500,0)
11.07.2016
(31494,0 и
37441,10)
29.07.2016</t>
  </si>
  <si>
    <t>555/13 от 22.11.2013</t>
  </si>
  <si>
    <t>(800,0)
06.07.2016
(1050,0)
19.07.2016</t>
  </si>
  <si>
    <r>
      <t xml:space="preserve">состояние расчетов с бюджетом на </t>
    </r>
    <r>
      <rPr>
        <b/>
        <u val="single"/>
        <sz val="12"/>
        <rFont val="Times New Roman"/>
        <family val="1"/>
      </rPr>
      <t>01.01.2016 г.</t>
    </r>
  </si>
  <si>
    <t>начислена 
пеня 23574,86</t>
  </si>
  <si>
    <t>(81390,20)
05.05.2016
(23574,86)
10.05.2016</t>
  </si>
  <si>
    <t>(5000,0)
01.12.2016
(5000,0)
26.12.2016</t>
  </si>
  <si>
    <t>ул. Ленина, д.40</t>
  </si>
  <si>
    <t>ул. Ленина,д.40</t>
  </si>
  <si>
    <t>ул. Ленина, д.67/9</t>
  </si>
  <si>
    <t>м-н Жукова, д.50</t>
  </si>
  <si>
    <t>м-н Олимпийский, д.20</t>
  </si>
  <si>
    <t>МЯСНЯНКИН В.Г.</t>
  </si>
  <si>
    <t>ИП КРУНТЯЕВА О.И.,
БЕРЕЖАНСКАЯ Л.Г.</t>
  </si>
  <si>
    <t>ИП ПУЗЫРЕВА Е.Н.</t>
  </si>
  <si>
    <t>ИП БОРЩЕВА В.В.</t>
  </si>
  <si>
    <t>ИП ЗЕЛЕНСКАЯ М.И.</t>
  </si>
  <si>
    <t>ИП МУРАТОВА О.В.</t>
  </si>
  <si>
    <t>ул. Ленина, д.5</t>
  </si>
  <si>
    <t>ООО "РАДИО ВОЛНА"</t>
  </si>
  <si>
    <t>(4000,0 и
4000,0)
07.12.2016</t>
  </si>
  <si>
    <t>(3143,31 и
3143,31)
04.08.2016</t>
  </si>
  <si>
    <t>(16193,52)
05.03.2018
(3684,24)
14.03.2018</t>
  </si>
  <si>
    <t>(4800,0)
15.03.2018</t>
  </si>
  <si>
    <t>(1467,0)
14.02.2018
(1467,0)
27.02.2018</t>
  </si>
  <si>
    <t>(10785,0)
16.02.2018
(52095,96)
27.02.2018</t>
  </si>
  <si>
    <t>1418/18 от 16.03.2018</t>
  </si>
  <si>
    <t>ООО "ЦЕНТР ТОРГОВЛИ"</t>
  </si>
  <si>
    <t>заключен 
с 16.03.2018</t>
  </si>
  <si>
    <t xml:space="preserve">1417/18 от </t>
  </si>
  <si>
    <t xml:space="preserve">1416/18 от </t>
  </si>
  <si>
    <t>1415/18 от 16.03.2018</t>
  </si>
  <si>
    <t>м-н Космос, д.3</t>
  </si>
  <si>
    <t>м-н Жукова, д.24</t>
  </si>
  <si>
    <t>м-н Жукова, д.30</t>
  </si>
  <si>
    <t>м-н Жукова, д.30А</t>
  </si>
  <si>
    <t>(9500,0)
07.12.2016
(8000,0)
21.12.2016</t>
  </si>
  <si>
    <t>913/15 от 21.07.2015</t>
  </si>
  <si>
    <t>ИП КОЖАН К.С.</t>
  </si>
  <si>
    <t>912/15 от 21.07.2015</t>
  </si>
  <si>
    <t>ИП КОЧУРА А.Н.</t>
  </si>
  <si>
    <t>ул. Комсомольская, д.35/9</t>
  </si>
  <si>
    <t>СНТ "ЦЕМЕНТНИК-2С"</t>
  </si>
  <si>
    <t>ИП РЖЕВСКИЙ М.А.</t>
  </si>
  <si>
    <t>836/15 от 27.03.2015</t>
  </si>
  <si>
    <t>ООО "ЧОО "СЛУЖБА 
БЕЗОПАСНОСТИ"</t>
  </si>
  <si>
    <t>834/15 от 27.03.2015</t>
  </si>
  <si>
    <t>м-н Студенческий, д.20</t>
  </si>
  <si>
    <t>ХОРХОРДИНА М.А.</t>
  </si>
  <si>
    <r>
      <t xml:space="preserve">в разрезе арендаторов по состоянию на </t>
    </r>
    <r>
      <rPr>
        <b/>
        <u val="single"/>
        <sz val="12"/>
        <rFont val="Times New Roman"/>
        <family val="1"/>
      </rPr>
      <t>01 января  2016 года.</t>
    </r>
  </si>
  <si>
    <t>1333/17 от 02.10.2017</t>
  </si>
  <si>
    <t>м-н Макаренко, д.34</t>
  </si>
  <si>
    <t>ИП ПРОНИНА Ю.В.</t>
  </si>
  <si>
    <t>(11426,40)
06.03.2018
(11426,40)
26.03.2018</t>
  </si>
  <si>
    <t>(4578,30)
06.03.2018
(4578,30)
26.03.2018</t>
  </si>
  <si>
    <t>в сентябре 2016 г.</t>
  </si>
  <si>
    <t>в августе 2016 г.</t>
  </si>
  <si>
    <t>ООО "ЭЛАРА"</t>
  </si>
  <si>
    <t>ООО ЧАСТНАЯ ОХРАННАЯ 
ОРГАНИЗАЦИЯ "РИФ"</t>
  </si>
  <si>
    <t>973/15 от 06.10.2015</t>
  </si>
  <si>
    <t>(16868,52)
06.06.2018</t>
  </si>
  <si>
    <t>(10924,0)
06.06.2018</t>
  </si>
  <si>
    <t>БРОО "РОССИЙСКИЙ СОЮЗ МОЛОДЕЖИ"</t>
  </si>
  <si>
    <t>ОЗЕРОВ В.В.</t>
  </si>
  <si>
    <t>1187/16 от 24.12.2016</t>
  </si>
  <si>
    <t>м-н Рудничный, д.16</t>
  </si>
  <si>
    <t>ИП ЕРМАКОВА Г.Н.</t>
  </si>
  <si>
    <t>м-н Жукова, д.39</t>
  </si>
  <si>
    <t>ГУП "БЕЛГОРОДПЧЕЛОПРОМ"</t>
  </si>
  <si>
    <t>ООО "СКАЙНЕТ"</t>
  </si>
  <si>
    <t>с. Городище, 
ГТС пруда на р. Котел</t>
  </si>
  <si>
    <t>ООО "РАДУГА"</t>
  </si>
  <si>
    <t>(10000,0 и
10500,0)
23.11.2016</t>
  </si>
  <si>
    <t>начислена
 пеня 77,18</t>
  </si>
  <si>
    <t>(7016,0)
07.11.2016
(77,18)
28.11.2016</t>
  </si>
  <si>
    <t>(10000,0)
01.11.2016
(10000,0)
29.11.2016</t>
  </si>
  <si>
    <t>734/14 от 22.09.2014</t>
  </si>
  <si>
    <t>ГТС на балке Плота у с. Владимировка</t>
  </si>
  <si>
    <t>НЕКРАСОВ С.В.</t>
  </si>
  <si>
    <t>733/14 от 22.09.2014</t>
  </si>
  <si>
    <t>ГТС выростных прудов в пойме реки Котел у с. Городище</t>
  </si>
  <si>
    <t>ШЕНЦЕВ В.А.</t>
  </si>
  <si>
    <t>(15000,0 и
15000,0)
30.06.2016</t>
  </si>
  <si>
    <t>(4000,0)
03.06.2016
(4000,0)
30.06.2016</t>
  </si>
  <si>
    <t>расторгут с 
05.09.2016</t>
  </si>
  <si>
    <t>начислена  
пеня 39,96 руб.</t>
  </si>
  <si>
    <t>расторгнут 
с 29.07.2016</t>
  </si>
  <si>
    <t>(8000,0)
03.06.2016
(8000,0)
30.06.2016</t>
  </si>
  <si>
    <t>(8000,0)
02.08.2016
(8000,0)
04.08.2016</t>
  </si>
  <si>
    <t>м-н Жукова, д.29А</t>
  </si>
  <si>
    <t>ИП САДРИЕВА О.Р.</t>
  </si>
  <si>
    <t>ИП КОПАЕВА Т.Г.</t>
  </si>
  <si>
    <t>1182/16 от 16.12.2016</t>
  </si>
  <si>
    <t>заключен с 16.12.2016</t>
  </si>
  <si>
    <t>1181/16 от 16.12.2016</t>
  </si>
  <si>
    <t>ГТС пруда в б. Боронец у с. Солдатское</t>
  </si>
  <si>
    <t>ГТС пруда № 1 в б. Граненая у с. Роговатое</t>
  </si>
  <si>
    <t>ЗЫБЕНКО Н.С.</t>
  </si>
  <si>
    <t>заключен с 
04.10.2016</t>
  </si>
  <si>
    <t>1156/16 от 04.10.2016</t>
  </si>
  <si>
    <t>СЕМЕНЯКИН С.А.</t>
  </si>
  <si>
    <t>1157/16 от 04.10.2016</t>
  </si>
  <si>
    <t>м-н Лесной, д.16</t>
  </si>
  <si>
    <t>ИП САЛЕВА О.С.</t>
  </si>
  <si>
    <t>1158/16 от 04.10.2016</t>
  </si>
  <si>
    <t>ООО "УК ЖЭУ №3"</t>
  </si>
  <si>
    <t>1160/16 от 04.10.2016</t>
  </si>
  <si>
    <t>состояние расчетов с бюджетом на 01.10.2016</t>
  </si>
  <si>
    <t>состояние расчетов с бюджетом на 01.11.2016</t>
  </si>
  <si>
    <t>состояние расчетов с бюджетом на 01.01.2017</t>
  </si>
  <si>
    <t>в декабре 2016 г.</t>
  </si>
  <si>
    <t>в ноябре 2016 г.</t>
  </si>
  <si>
    <t>в октябре 2016 г.</t>
  </si>
  <si>
    <t>(16000,0)
09.06.2016
(18000,0)
15.06.2016</t>
  </si>
  <si>
    <t>(23731,20)
07.05.2018
(23731,20)
30.05.2018</t>
  </si>
  <si>
    <t>(4000,0)
07.06.2016
(4000,0)
28.06.2016</t>
  </si>
  <si>
    <t>1371/17 от 10.11.2017</t>
  </si>
  <si>
    <t>ул. Хмелева, д.7</t>
  </si>
  <si>
    <t>ООО "ЛИФТОВИК"</t>
  </si>
  <si>
    <t>1370/17 от 10.11.2017</t>
  </si>
  <si>
    <t>м-н Восточный, д.3а</t>
  </si>
  <si>
    <t>1369/17 от 10.11.2017</t>
  </si>
  <si>
    <t>м-н Рудничный, д.11а</t>
  </si>
  <si>
    <t>1368/17 от 16.10.2017</t>
  </si>
  <si>
    <t>1367/17 от</t>
  </si>
  <si>
    <t>1365/17 от</t>
  </si>
  <si>
    <t>1364/17 от</t>
  </si>
  <si>
    <t>1363/17 от</t>
  </si>
  <si>
    <t>1362/17 от</t>
  </si>
  <si>
    <t>1376/17 от 07.12.2017</t>
  </si>
  <si>
    <t>1374/17 от 16.11.2017</t>
  </si>
  <si>
    <t>1353/17 от 01.11.2017</t>
  </si>
  <si>
    <t xml:space="preserve">1349/17 от 05.10.2017 </t>
  </si>
  <si>
    <t>1348/17 от 12.10.2017</t>
  </si>
  <si>
    <t>1246/17 от 01.05.2017</t>
  </si>
  <si>
    <t>1245/17 от 01.05.2017</t>
  </si>
  <si>
    <t>38 от 12.10.2009 г.</t>
  </si>
  <si>
    <t>13 от 07.10.2009 г.</t>
  </si>
  <si>
    <t>55 от 25.11.2009 г.</t>
  </si>
  <si>
    <t>72 от 28.08.2010 г.</t>
  </si>
  <si>
    <t>68 от 30.12.2009 г.</t>
  </si>
  <si>
    <t>54 от 19.11.2009 г.</t>
  </si>
  <si>
    <t>15 от 06.10.2009 г.</t>
  </si>
  <si>
    <t>44 от 15.10.2009 г.</t>
  </si>
  <si>
    <t>(8000,0)
06.12.2016
(8000,0)
27.12.2016</t>
  </si>
  <si>
    <t>состояние расчетов с бюджетом на 01.07.2016 г.</t>
  </si>
  <si>
    <t>состояние расчетов с бюджетом на 01.08.2016 г.</t>
  </si>
  <si>
    <t>состояние расчетов с бюджетом на 01.12.2016</t>
  </si>
  <si>
    <t>состояние расчетов с бюджетом на 01.01.2017 г.</t>
  </si>
  <si>
    <t>м-н Олимпийский, д.49А</t>
  </si>
  <si>
    <t>ИП КУЛАЕВА Е.Н.</t>
  </si>
  <si>
    <t>ИП РЯПОЛОВ А.С.</t>
  </si>
  <si>
    <t>ИП БЕССОНОВА И.А.</t>
  </si>
  <si>
    <t>ИП НЕМЦЕВ Ю.А.</t>
  </si>
  <si>
    <t>ИП КЛЕПЧИНОВА Э.Б.</t>
  </si>
  <si>
    <t>ИП ЛОЗОВОЙ В.Н.</t>
  </si>
  <si>
    <t>ИП МЯСОЕДОВА О.В.</t>
  </si>
  <si>
    <t>ООО "БАРВИНОК-АГА"</t>
  </si>
  <si>
    <t>1045/16 от 01.03.2016</t>
  </si>
  <si>
    <t>начислена пеня 48747,89 руб.</t>
  </si>
  <si>
    <t>1186/16 от 24.12.2016</t>
  </si>
  <si>
    <t>1185/16 от 20.12.2016</t>
  </si>
  <si>
    <t>ИП КАЛИГАНОВ Н.Е.</t>
  </si>
  <si>
    <t>ИП ШАХНАЗАРОВ А.Э.</t>
  </si>
  <si>
    <t>ИП ХОРОШЕВ С.П.</t>
  </si>
  <si>
    <t>762/14 от 06.10.2014</t>
  </si>
  <si>
    <t>м-н Углы, 15, № 3</t>
  </si>
  <si>
    <t>371/13 от 29.03.2013</t>
  </si>
  <si>
    <t>(5000,0 и
3000,0)
03.11.2016</t>
  </si>
  <si>
    <t>(4133,23 и
17313,0)
09.03.2016</t>
  </si>
  <si>
    <t>ИП ВИННИКОВ В.П.</t>
  </si>
  <si>
    <t>1044/16 от 01.03.2016</t>
  </si>
  <si>
    <t>(2955,67 и
3940,89 и
2955,67)
01.09.2016</t>
  </si>
  <si>
    <t>(4000,0)
01.09.2016
(4000,0)
29.09.2016</t>
  </si>
  <si>
    <t>(8000,0)
01.09.2016
(8000,0)
29.09.2016</t>
  </si>
  <si>
    <t>1277/17 от 31.05.2017</t>
  </si>
  <si>
    <t>м-н Интернациональный, д.15а</t>
  </si>
  <si>
    <t>ИП ГРИГОРЯН Р.А.</t>
  </si>
  <si>
    <t>1273/17 от 26.05.2017</t>
  </si>
  <si>
    <t>ООО УК "ЖЭУ-9"</t>
  </si>
  <si>
    <t>1272/17 от 26.05.2017</t>
  </si>
  <si>
    <t>1271/17 от 22.05.2017</t>
  </si>
  <si>
    <t>1270/17 от 22.05.2017</t>
  </si>
  <si>
    <t>1269/17 от 22.05.2017</t>
  </si>
  <si>
    <t>(31589,89)
28.06.2018
(2908,18)
29.06.2018</t>
  </si>
  <si>
    <t>(36892,44)
27.06.2018
(29588,45)
28.06.2018
(7303,99)
28.06.2018</t>
  </si>
  <si>
    <t>1267/17 от 18.05.2017</t>
  </si>
  <si>
    <t>1265/17 от 18.05.2017</t>
  </si>
  <si>
    <t>ООО "УК ЖЭУ-4"</t>
  </si>
  <si>
    <t>1228/17 от 20.03.2017</t>
  </si>
  <si>
    <t>ИП САРКИСОВА Л.И.</t>
  </si>
  <si>
    <t>НИКУЛИН Ю.С.</t>
  </si>
  <si>
    <t>ЛАПТЕВА Т.В.</t>
  </si>
  <si>
    <t>ЩУКИНА О.В.</t>
  </si>
  <si>
    <t>БЕЛИКОВА М.В.</t>
  </si>
  <si>
    <t>САЛИМЖАНОВА И.В.</t>
  </si>
  <si>
    <t>НОСОВА Г.В.</t>
  </si>
  <si>
    <t>1263/17 от 18.05.2017</t>
  </si>
  <si>
    <t>1258/17 от 25.05.20107</t>
  </si>
  <si>
    <t>(9920,70)
02.04.2018
(-13090,50)
12.04.2018</t>
  </si>
  <si>
    <t>(648,0 и
648,0)
12.04.2018</t>
  </si>
  <si>
    <t>1255/17 от 01.05.2017</t>
  </si>
  <si>
    <t>1254/17 от 01.05.2017</t>
  </si>
  <si>
    <t>1253/17 от 01.05.2017</t>
  </si>
  <si>
    <t>1249/17 от 01.05.2017</t>
  </si>
  <si>
    <t>ГТС пруда в б. Волчий Лог у х. Змеевка</t>
  </si>
  <si>
    <t>м-н Макаренко, д.29</t>
  </si>
  <si>
    <t>1071/16 от 10.05.2016</t>
  </si>
  <si>
    <t>с. Дмитриевка, 
ГТС пруда в б. Колодезь</t>
  </si>
  <si>
    <t>ИП КАТАН В.А.</t>
  </si>
  <si>
    <t>РЕЕСТР</t>
  </si>
  <si>
    <t>(5200,0)
12.02.2018
(31000,0)
26.02.2018</t>
  </si>
  <si>
    <t>(25918,20)
12.03.2018</t>
  </si>
  <si>
    <t>(4724,10)
12.03.2018</t>
  </si>
  <si>
    <t>Кадастровый номер</t>
  </si>
  <si>
    <t>Адрес (местоположение)</t>
  </si>
  <si>
    <t>Вид объекта</t>
  </si>
  <si>
    <t>963/15 от 01.10.2015</t>
  </si>
  <si>
    <t>ООО "БЕЛГРАНИТ"</t>
  </si>
  <si>
    <t>590/14 от 04.02.2014</t>
  </si>
  <si>
    <t>ООО "ТК АКТИВ ЧЕРНОЗЕМЬЯ"</t>
  </si>
  <si>
    <t>БОГДАНОВ С.В.</t>
  </si>
  <si>
    <t>588/14 от 04.02.2014</t>
  </si>
  <si>
    <t>м-н Жукова, д.49</t>
  </si>
  <si>
    <t>АВДЕЕВА Г.В.</t>
  </si>
  <si>
    <t>м-н Набережный, д.4</t>
  </si>
  <si>
    <t>(10924,0)
07.05.2018</t>
  </si>
  <si>
    <t>(25918,19)
08.05.2018</t>
  </si>
  <si>
    <t>(2926,80)
03.05.2018
(1463,40)
10.05.2018</t>
  </si>
  <si>
    <t>(15100,0)
08.05.2018
(8000,0)
10.05.2018</t>
  </si>
  <si>
    <t>(11626,50)
04.05.2018
(11626,5)
10.05.2018</t>
  </si>
  <si>
    <t>(4724,10)
10.05.2018</t>
  </si>
  <si>
    <t>(1467,0 и
1467,0)
11.05.2018</t>
  </si>
  <si>
    <t>(4800,0)
14.05.2018</t>
  </si>
  <si>
    <t>м-н Юбилейный, д.9, п.9</t>
  </si>
  <si>
    <t>(8000,0 и
8000,0)
03.05.2016</t>
  </si>
  <si>
    <t>30.03.2018
реестр апреля</t>
  </si>
  <si>
    <t>602/14 от 05.02.2014</t>
  </si>
  <si>
    <t>601/14 от 05.02.2014</t>
  </si>
  <si>
    <t>866/15 от 13.05.2015</t>
  </si>
  <si>
    <t>м-н Жукова, д.51</t>
  </si>
  <si>
    <t>ИП ОСИПОВА А.Г.</t>
  </si>
  <si>
    <t>СНТ "ФИАЛКА"</t>
  </si>
  <si>
    <t>м-н Макаренко, д.3</t>
  </si>
  <si>
    <t>м-н Макаренко, д.38</t>
  </si>
  <si>
    <t>м-н Углы, 15, АТС-227</t>
  </si>
  <si>
    <t>(10000,0)
10.08.2016   
(10000,0)
23.08.2016</t>
  </si>
  <si>
    <t>(10924,0)
09.01.2018</t>
  </si>
  <si>
    <t>(19901,70 и
19901,70)
09.01.2018</t>
  </si>
  <si>
    <t>(26048,52 и
26048,52)
09.01.2018</t>
  </si>
  <si>
    <t>(15961,50 и
15961,50)
09.01.2018</t>
  </si>
  <si>
    <t>(8000,0)
09.08.2016
(8000,0)
30.08.2016</t>
  </si>
  <si>
    <t>(8000,0)
10.08.2016
(8000,0)
30.08.2016</t>
  </si>
  <si>
    <t>3 от 05.10.2009 г.</t>
  </si>
  <si>
    <t>48 от 16.10.2009 г.</t>
  </si>
  <si>
    <t>(5934,08)
16.03.2018
(2000,0)
22.03.2018</t>
  </si>
  <si>
    <t>(1000,0)
15.03.2018
(12000,0)
20.03.2018
(13000,0)
26.03.2018</t>
  </si>
  <si>
    <t>64 от 10.12.2009 г.</t>
  </si>
  <si>
    <t>30 от 09.10.2009 г.</t>
  </si>
  <si>
    <t>88 от 28.12.2012 г.</t>
  </si>
  <si>
    <t>6 от 05.10.2009 г.</t>
  </si>
  <si>
    <t>69 от 31.12.2009 г.</t>
  </si>
  <si>
    <t>79 от 18.05.2011 г.</t>
  </si>
  <si>
    <t>73 от 10.08.2010 г.</t>
  </si>
  <si>
    <t>46 от 15.10.2009 г.</t>
  </si>
  <si>
    <t>84 от 13.06.2012 г.</t>
  </si>
  <si>
    <t>32 от 15.10.2009 г.</t>
  </si>
  <si>
    <t>71 от 01.06.2010 г.</t>
  </si>
  <si>
    <t>2 от 05.10.2009 г.</t>
  </si>
  <si>
    <t>42 от 15.10.2009 г.</t>
  </si>
  <si>
    <t>87 от 12.12.2012 г.</t>
  </si>
  <si>
    <t>90 от 25.11.2013 г.</t>
  </si>
  <si>
    <t>76 от 08.12.2010 г.</t>
  </si>
  <si>
    <t>14 от 06.10.2009 г.</t>
  </si>
  <si>
    <t>57 от 26.11.2009 г.</t>
  </si>
  <si>
    <t>62 от 09.12.2009 г.</t>
  </si>
  <si>
    <t>4 от 05.10.2009 г.</t>
  </si>
  <si>
    <t>(10000,0)
07.12.2016
(10300,0)
15.12.2016</t>
  </si>
  <si>
    <t>(700,0 и 
700,0)
15.12.2016</t>
  </si>
  <si>
    <t>(8000,0)
01.08.2016
(8000,0)
31.08.2016</t>
  </si>
  <si>
    <t>984/15 от 06.11.2015</t>
  </si>
  <si>
    <t>614/14 от 07.03.2014</t>
  </si>
  <si>
    <t>м-н Макаренко, д.4а</t>
  </si>
  <si>
    <t>ООО "МК "ИНВЕСТ+"</t>
  </si>
  <si>
    <t>ЯРОСЛАВЦЕВА Г.А.</t>
  </si>
  <si>
    <t>983/15 от 06.11.2015</t>
  </si>
  <si>
    <t>ул. Володарского, д.11</t>
  </si>
  <si>
    <t>м-н Олимпийский, д.56</t>
  </si>
  <si>
    <t>м-н Ольминского, д.1, п.1</t>
  </si>
  <si>
    <t>м-н Солнечный, д.1</t>
  </si>
  <si>
    <t>м-н Солнечный, д.3</t>
  </si>
  <si>
    <t>м-н Юбилейный, д.9</t>
  </si>
  <si>
    <t>№ п./п.</t>
  </si>
  <si>
    <t>Наименование арендатора</t>
  </si>
  <si>
    <t>в рублях</t>
  </si>
  <si>
    <t>дата платежа</t>
  </si>
  <si>
    <t>Приме-чание:</t>
  </si>
  <si>
    <t>ИП РЕЗНИКОВА Е.Г.</t>
  </si>
  <si>
    <t>ИП МАЛЬЧИКОВА Н.Э.</t>
  </si>
  <si>
    <t>ИП МИРОНОВА  Е.А.</t>
  </si>
  <si>
    <t>ИП БАУЭР Е.Ю.</t>
  </si>
  <si>
    <t>ИП САВОСТЬЯНОВА Н.В.</t>
  </si>
  <si>
    <t>ул. Прядченко, д.114 б</t>
  </si>
  <si>
    <t>445/13 от 02.07.2013</t>
  </si>
  <si>
    <t>ИП ПИТЕЦКИЙ С.Н.</t>
  </si>
  <si>
    <t>444/13 от 02.07.2013</t>
  </si>
  <si>
    <t>571/13 от 17.12.2013</t>
  </si>
  <si>
    <t>37 от 22.10.2009 г.</t>
  </si>
  <si>
    <t>ИП ШАКИРОВА В.Н.</t>
  </si>
  <si>
    <t>1281/17 от 05.06.2017</t>
  </si>
  <si>
    <t>1284/17 от 22.06.2017</t>
  </si>
  <si>
    <t>1286/17 от 22.06.2017</t>
  </si>
  <si>
    <t>ОАУ ТРК "МИР БЕЛОГОРЬЯ"</t>
  </si>
  <si>
    <t>1242/17 от 16.04.2017</t>
  </si>
  <si>
    <t>с. Городище</t>
  </si>
  <si>
    <t>ИП глава КФХ БОЛОТСКИХ А.Д.</t>
  </si>
  <si>
    <t>865/15 от 13.05.2015</t>
  </si>
  <si>
    <t>ИП ЧАСОВСКИХ С.И.</t>
  </si>
  <si>
    <t>864/15 от 13.05.2015</t>
  </si>
  <si>
    <t>м-н Жукова, д.24А</t>
  </si>
  <si>
    <t>ИП ПРОТАСОВ Д.В.</t>
  </si>
  <si>
    <t>1188/16 от 24.12.2016</t>
  </si>
  <si>
    <t>с 28.12.2016
новая ар.плата
12272,00 руб.</t>
  </si>
  <si>
    <t>1033/16 от 19.02.2016</t>
  </si>
  <si>
    <t>ИП ВОРОНЕЖСКИЙ М.В.</t>
  </si>
  <si>
    <t>ИП АЗАРОВА О.А.</t>
  </si>
  <si>
    <r>
      <t xml:space="preserve">Договор аренды             </t>
    </r>
    <r>
      <rPr>
        <b/>
        <i/>
        <sz val="10"/>
        <rFont val="Times New Roman"/>
        <family val="1"/>
      </rPr>
      <t>(№ и дата )</t>
    </r>
  </si>
  <si>
    <t>СТ.ОСКОЛЬСКАЯ ЦЕНТРАЛЬНАЯ 
АДВОКАТСКАЯ КОНТОРА - Ф-Л БОКА</t>
  </si>
  <si>
    <t>ООО "УК ЖЭУ-7/1"</t>
  </si>
  <si>
    <t>ООО "УК ЖЭУ-8/2"</t>
  </si>
  <si>
    <t>649/14 от 08.05.2014</t>
  </si>
  <si>
    <t>м-н Приборостроитель, д.19</t>
  </si>
  <si>
    <t>ИП ЩУПЛОВ И.С.</t>
  </si>
  <si>
    <t>м-н Олимпийский, д.24</t>
  </si>
  <si>
    <t>647/14 от 08.05.2014</t>
  </si>
  <si>
    <t>ООО "АВТОШКОЛА АВТОЛИГА"</t>
  </si>
  <si>
    <t>633/14 от 27.03.2014</t>
  </si>
  <si>
    <t>м-н Приборостроитель, д.7</t>
  </si>
  <si>
    <t>м-н Рудничный, д.10,п.8</t>
  </si>
  <si>
    <t>м-н Рудничный, д.14</t>
  </si>
  <si>
    <t>м-н Южный, д.3, п.4</t>
  </si>
  <si>
    <t>(9000,0)
03.05.2018
(9000,0)
21.05.2018</t>
  </si>
  <si>
    <t>(21352,50 и
21352,50 и
21352,50)
22.05.2018</t>
  </si>
  <si>
    <t>(17799,69)
17.05.2018
(32826,31)
23.05.2018</t>
  </si>
  <si>
    <t>(2596,50)
03.05.2018
(2596,50)
24.05.2018</t>
  </si>
  <si>
    <t>(33000,0)
14.05.2018
(10095,96)
21.05.2018
(10785,0)
28.05.2018</t>
  </si>
  <si>
    <t>(5500,0)
03.05.2018
(5439,60)
29.05.2018</t>
  </si>
  <si>
    <t>(4410,0 и
2200,0)
29.05.2018</t>
  </si>
  <si>
    <t>(1620,0 и
1638,0)
29.05.2018</t>
  </si>
  <si>
    <t>пр-т Губкина, д.5</t>
  </si>
  <si>
    <t>ООО "ЛЕБГОК-ЗДОРОВЬЕ"</t>
  </si>
  <si>
    <t>ХРИСТЕНКО Ю.Б.</t>
  </si>
  <si>
    <t>ГТС пруда на р.Дубенка 
у с. Приосколье</t>
  </si>
  <si>
    <t>ООО "ПРОВИНЦИЯ"</t>
  </si>
  <si>
    <t>14,,88</t>
  </si>
  <si>
    <t>1715 от 10.02.2003</t>
  </si>
  <si>
    <t>м-н Жукова, д.38</t>
  </si>
  <si>
    <t>ИП КОВАЛЕВА О.В.</t>
  </si>
  <si>
    <t>350/13 от 11.03.2013</t>
  </si>
  <si>
    <t>ИП КОВАЛЕВА С.М.</t>
  </si>
  <si>
    <t>346/13 от 05.03.2013</t>
  </si>
  <si>
    <t>ООО "ОБЩЕПИТ № 1"</t>
  </si>
  <si>
    <t>состояние расчетов с бюджетом
на 01.02.2016</t>
  </si>
  <si>
    <t>состояние расчетов с бюджетом на 01.04.2016</t>
  </si>
  <si>
    <t xml:space="preserve">учета начисленных и уплаченных платежей по арендной плате за муниципальное имущество Старооскольского городского округа </t>
  </si>
  <si>
    <t>(1413,0)
02.04.2018
(1413,0)
25.04.2018</t>
  </si>
  <si>
    <t>(35000,0)
23.04.2018
(49713,40)
26.04.2018</t>
  </si>
  <si>
    <t>(4666,50 и
11671,50)
04.04.2018
(4666,50 и
11671,50)
26.04.2018</t>
  </si>
  <si>
    <t>(7384,68 и
3662,80)
11.04.2018
(148,65)
27.04.2018</t>
  </si>
  <si>
    <r>
      <t xml:space="preserve">Договор аренды             </t>
    </r>
    <r>
      <rPr>
        <b/>
        <i/>
        <sz val="12"/>
        <rFont val="Times New Roman"/>
        <family val="1"/>
      </rPr>
      <t>(№ и дата )</t>
    </r>
  </si>
  <si>
    <t>начислено согласно договора аренды</t>
  </si>
  <si>
    <t>фактически уплачено</t>
  </si>
  <si>
    <t>ул. Урицкого, д.14</t>
  </si>
  <si>
    <t>с 01.02.2018
уменьшение площади</t>
  </si>
  <si>
    <t>Учет начисленных и уплаченных арендных платежей по месяцам:</t>
  </si>
  <si>
    <t>СПК "КУКУШКИН ХУТОР""</t>
  </si>
  <si>
    <t>ЗАО "РТВ"</t>
  </si>
  <si>
    <t>263/12 от 19.11.2012</t>
  </si>
  <si>
    <t>ГТС пруда на б. Нагольный Лог у с. Крутое</t>
  </si>
  <si>
    <t>ООО "ЗОЛОТАЯ РЫБКА"</t>
  </si>
  <si>
    <t>ООО "ЭНЕРГОМАШКОМПЛЕКТ"</t>
  </si>
  <si>
    <t>б-р Дружбы, д.6</t>
  </si>
  <si>
    <t>ул. Свердлова, д.25</t>
  </si>
  <si>
    <t>ООО "ЧАРОДЕЙКА"</t>
  </si>
  <si>
    <t>ФГУП "ПОЧТА РОССИИ"</t>
  </si>
  <si>
    <t>ООО "КОЛЕСТОН"</t>
  </si>
  <si>
    <t>ООО "ОСКОЛСЕРВИСОБУВЬ"</t>
  </si>
  <si>
    <t>ООО "АФИНА"</t>
  </si>
  <si>
    <t>(10924,0)
06.03.2018</t>
  </si>
  <si>
    <t>ул. Демократическая, д.28</t>
  </si>
  <si>
    <t>ПЕСЛЯК А.И.</t>
  </si>
  <si>
    <t>НЕЧАЕВ А.А.</t>
  </si>
  <si>
    <t>СОКОЛОВА М.Р.</t>
  </si>
  <si>
    <t>МАЛЬЧЕНКО Л.Н.</t>
  </si>
  <si>
    <t>ХАРИТОНОВ Н.М.</t>
  </si>
  <si>
    <t>ШЕНЦЕВ С.Д.</t>
  </si>
  <si>
    <t>САЛЬКОВА Е.В.</t>
  </si>
  <si>
    <t>ПРИДВОРОВ В.Н.</t>
  </si>
  <si>
    <t>МЕЖОВА А.В.</t>
  </si>
  <si>
    <t>ИШКОВА И.А.</t>
  </si>
  <si>
    <t>БОЛОТСКИХ О.В.</t>
  </si>
  <si>
    <t>ФЕДЯНИНА В.В.</t>
  </si>
  <si>
    <t>РОДИОНОВ М.Н.</t>
  </si>
  <si>
    <t>33 от 15.10.2009 г.</t>
  </si>
  <si>
    <t>в марте 2016г.</t>
  </si>
  <si>
    <t>в феврале 2016г.</t>
  </si>
  <si>
    <t>в январе 2016г.</t>
  </si>
  <si>
    <t>(10000,0)
01.07.2016
(10000,0)
29.07.2016</t>
  </si>
  <si>
    <t>1385/17 от 01.12.2017</t>
  </si>
  <si>
    <t>552/13 от 22.11.2013</t>
  </si>
  <si>
    <t>551/13 от 22.11.2013</t>
  </si>
  <si>
    <t>ООО "РЫБОЛОВНЫЙ РАЙ"</t>
  </si>
  <si>
    <t>ИП СИМОНОВ А.В.</t>
  </si>
  <si>
    <t>(4724,10)
09.04.2018</t>
  </si>
  <si>
    <t>ООО "УК ЖЭУ-2"</t>
  </si>
  <si>
    <t>начислена 
пеня 9359,30</t>
  </si>
  <si>
    <t>1248/17 от 01.05.2017</t>
  </si>
  <si>
    <t>с. Городище, ГТС пруда в б. Сухая Плота</t>
  </si>
  <si>
    <t>ИП ЧЕРКАШИН В.В.</t>
  </si>
  <si>
    <t>с. Терехово, ГТС пруда</t>
  </si>
  <si>
    <t>ИП ТРУФАНОВ Н.А.</t>
  </si>
  <si>
    <t>ИП НАКОЛЮЖНАЯ С.И.</t>
  </si>
  <si>
    <t>ИП БАГДАСАРЯН Т.Р.</t>
  </si>
  <si>
    <t>(4800,0)
18.06.2018</t>
  </si>
  <si>
    <t>(8865,0)
09.06.2018
(41179,35)
19.06.2018</t>
  </si>
  <si>
    <t>(3816,0 и
3816,0)
19.06.2018</t>
  </si>
  <si>
    <t>(10372,50)
07.06.2018
(10372,50)
20.06.2018</t>
  </si>
  <si>
    <t>(16132,60)
05.06.2018
(16132,0)
20.06.2018</t>
  </si>
  <si>
    <t>(4662,0)
19.06.2018
(4662,0)
20.06.2018</t>
  </si>
  <si>
    <t>(6105,0)
19.06.2018
(6105,0)
20.06.2018</t>
  </si>
  <si>
    <t>(5376,60)
19.06.2018
(5376,60)
20.06.2018</t>
  </si>
  <si>
    <t>(11802,60)
19.06.2018
(11802,60)
20.06.2018</t>
  </si>
  <si>
    <t>(2988,0)
19.06.2018
(2988,0)
20.06.2018</t>
  </si>
  <si>
    <t>ИП МАРТЫНОВА Т.Ф.</t>
  </si>
  <si>
    <t>ИП КЛЮЕВА М.В.</t>
  </si>
  <si>
    <t>ИП ЛОПАТЧЕНКО М.В.</t>
  </si>
  <si>
    <t>ИП СКОКОВА И.В.</t>
  </si>
  <si>
    <t>ИП ХЕРСОНЕЦ А.Ю.</t>
  </si>
  <si>
    <t>БЕЛОВА В.В.</t>
  </si>
  <si>
    <t>м-н Космос, д.15, кв.7</t>
  </si>
  <si>
    <t>м-н Космос, д.15, кв.9</t>
  </si>
  <si>
    <t>1239/17 от 24.04.2017</t>
  </si>
  <si>
    <t>(10924,0)
06.04.2018</t>
  </si>
  <si>
    <t>(25918,19)
08.02.2018</t>
  </si>
  <si>
    <t>1231/17 от 01.04.2017</t>
  </si>
  <si>
    <t>м-н Парковый, д.15</t>
  </si>
  <si>
    <t>(21352,50 и
21352,50 и
21352,50)
14.02.2018</t>
  </si>
  <si>
    <t>ООО "РОДНИК"</t>
  </si>
  <si>
    <t>959/15 от 25.08.2015</t>
  </si>
  <si>
    <t>955/15 от 25.08.2015</t>
  </si>
  <si>
    <t>(4800,0)
15.01.2018</t>
  </si>
  <si>
    <t>м-н Космос, д.15, кв.62</t>
  </si>
  <si>
    <t>м-н Космос, д.15, кв.65</t>
  </si>
  <si>
    <t>м-н Космос, д.15, кв.67</t>
  </si>
  <si>
    <t>МАЗУРЕНКО Н.В.</t>
  </si>
  <si>
    <t>МЫТАЙ О.В.</t>
  </si>
  <si>
    <t>ЛУШНИКОВА В.В.</t>
  </si>
  <si>
    <t>СКОКОВА Е.В.</t>
  </si>
  <si>
    <t>1026/16 от 12.02.2016</t>
  </si>
  <si>
    <t>ул. Прядченко, д.114Б</t>
  </si>
  <si>
    <t>м-н Интернациональный, д.8</t>
  </si>
  <si>
    <t>1208/17 от 04.02.2017</t>
  </si>
  <si>
    <t>ИП СЕМЕНЮК А.В.</t>
  </si>
  <si>
    <t>1207/17 от 04.02.2017</t>
  </si>
  <si>
    <t xml:space="preserve">
м-н Дубрава, квартал 2, д.5
</t>
  </si>
  <si>
    <t>782/14 от 24.11.2014</t>
  </si>
  <si>
    <t>м-н Космос, д.15, кв.10</t>
  </si>
  <si>
    <t>м-н Космос, д.15, кв.11</t>
  </si>
  <si>
    <t>м-н Космос, д.15, кв.17</t>
  </si>
  <si>
    <t>м-н Космос, д.15, кв.18</t>
  </si>
  <si>
    <t>м-н Космос, д.15, кв.19</t>
  </si>
  <si>
    <t>41 от 14.10.2009 г.</t>
  </si>
  <si>
    <t>86 от 12.12.2012 г.</t>
  </si>
  <si>
    <t>52 от 08.12.2009 г.</t>
  </si>
  <si>
    <t>77 от 15.12.2009 г.</t>
  </si>
  <si>
    <t>66 от 29.12.2009 г.</t>
  </si>
  <si>
    <t>21 от 08.10.2009 г.</t>
  </si>
  <si>
    <t>(21007,59 )
09.01.2018
(2000,0)
10.01.2018
(23007,59)
25.01.2018</t>
  </si>
  <si>
    <t>(2718,0)
11.01.2018
(1,0)
29.01.2018</t>
  </si>
  <si>
    <t>18 от 09.12.2009 г.</t>
  </si>
  <si>
    <t>м-н Жукова, д.37</t>
  </si>
  <si>
    <t>50% до июля,
за июль 100% оплата
освободила 01.08.2016</t>
  </si>
  <si>
    <t>освободила 
09.08.2016</t>
  </si>
  <si>
    <t>м-н Космос, д.15, кв.27</t>
  </si>
  <si>
    <t>м-н Космос, д.15, кв.28</t>
  </si>
  <si>
    <t>м-н Космос, д.15, кв.30</t>
  </si>
  <si>
    <t>м-н Космос, д.15, кв.31</t>
  </si>
  <si>
    <t>м-н Космос, д.15, кв.32</t>
  </si>
  <si>
    <t>м-н Космос, д.15, кв.33</t>
  </si>
  <si>
    <t>м-н Космос, д.15, кв.35</t>
  </si>
  <si>
    <t>(847,50)
01.03.2018
(847,50)
28.03.2018</t>
  </si>
  <si>
    <t>(1125,0)
01.03.2018
(1125,0)
28.03.2018</t>
  </si>
  <si>
    <t>(1314,0)
01.03.2018
(1314,0)
28.03.2018</t>
  </si>
  <si>
    <t>438/13 от 02.07.2013</t>
  </si>
  <si>
    <t>м-н Лесной, д.16А</t>
  </si>
  <si>
    <t>м-н Космос, д.15, кв.36</t>
  </si>
  <si>
    <t>1401/18 от 01.02.2018</t>
  </si>
  <si>
    <t>м-н Жукова, д.24а</t>
  </si>
  <si>
    <t>ТСНДНТ "КОЛОС"</t>
  </si>
  <si>
    <t>заключен 
с 01.02.2018</t>
  </si>
  <si>
    <t>заключен 
с 12.01.2018</t>
  </si>
  <si>
    <t>1397/18 от 12.01.2018</t>
  </si>
  <si>
    <t>ООО "УК ЖЭУ-6"</t>
  </si>
  <si>
    <t>1396/18 от 10.01.2018</t>
  </si>
  <si>
    <t>ООО "ЧАРЛИ"</t>
  </si>
  <si>
    <t>заключен 
с 10.01.2018</t>
  </si>
  <si>
    <t>1395/17 от 29.12.2017</t>
  </si>
  <si>
    <t xml:space="preserve">1394/17 от </t>
  </si>
  <si>
    <t>1392/17 от 29.12.2017</t>
  </si>
  <si>
    <t>1391/17 от 29.12.2017</t>
  </si>
  <si>
    <t>1390/17 от 29.12.2017</t>
  </si>
  <si>
    <t>1389/17 от 29.12.2017</t>
  </si>
  <si>
    <t>1388/17 от 29.12.2017</t>
  </si>
  <si>
    <t>1386/17 от 01.12.2017</t>
  </si>
  <si>
    <t>1384/17 от 18.12.2017</t>
  </si>
  <si>
    <t>1381/17 от 27.12.2017</t>
  </si>
  <si>
    <t>1380/17 от 14.12.2017</t>
  </si>
  <si>
    <t>1352/17 от 08.10.2017</t>
  </si>
  <si>
    <t>м-н Космос, д.15, кв.38</t>
  </si>
  <si>
    <t>1113/16 от 08.07.2016</t>
  </si>
  <si>
    <t>м-н Звездный, д.3/4</t>
  </si>
  <si>
    <t>заключен 
с 08.07.2016</t>
  </si>
  <si>
    <t>расторгнут 
с 20.04.2016</t>
  </si>
  <si>
    <t>м-н Конева, д.8, п.6</t>
  </si>
  <si>
    <t>ИП РУДАКОВА И.В.</t>
  </si>
  <si>
    <t>1323/17 от 01.09.2017</t>
  </si>
  <si>
    <t>м-н Приборостроитель, д.27,4</t>
  </si>
  <si>
    <t>ИП МАНУКЯН С.Р.</t>
  </si>
  <si>
    <t>1322/17 от 01.09.2017</t>
  </si>
  <si>
    <t>1321/17 от 01.09.2017</t>
  </si>
  <si>
    <t>1320/17 от 01.09.2017</t>
  </si>
  <si>
    <t>м-н Весенний</t>
  </si>
  <si>
    <t>НАСОНОВ В.В.</t>
  </si>
  <si>
    <t>1319/17 от 25.08.2017</t>
  </si>
  <si>
    <t>м-н Ольминского</t>
  </si>
  <si>
    <t>ИП БЛОХИНА О.В.</t>
  </si>
  <si>
    <t>м-н Жукова, д.49, п.3</t>
  </si>
  <si>
    <t>1297/17 от 13.07.2017</t>
  </si>
  <si>
    <t>м-н Весенний, д.4</t>
  </si>
  <si>
    <t>ИП ЛОЖАНОВ И.А.</t>
  </si>
  <si>
    <t>1296/17 от 11.07.2017</t>
  </si>
  <si>
    <t>ИП ЛИХАЧЕВА Е.В.</t>
  </si>
  <si>
    <t>1295/15 от 01.07.2017</t>
  </si>
  <si>
    <t>1294/17 от 01.07.2017</t>
  </si>
  <si>
    <t>1293/17 от 01.07.2017</t>
  </si>
  <si>
    <t>1292/17 от 22.06.2017</t>
  </si>
  <si>
    <t>1105/16 от 23.06.2016</t>
  </si>
  <si>
    <t>с 22.06.2016 новая оценка</t>
  </si>
  <si>
    <t>1104/16 от 23.06.2016</t>
  </si>
  <si>
    <t>начислена пеня 6060,70 руб.
с 22.06.2016 новая оценка</t>
  </si>
  <si>
    <t>м-н Космос, д.15, кв.52</t>
  </si>
  <si>
    <t>м-н Космос, д.15, кв.53</t>
  </si>
  <si>
    <t>м-н Космос, д.15, кв.54</t>
  </si>
  <si>
    <t>м-н Космос, д.15, кв.55</t>
  </si>
  <si>
    <t>м-н Космос, д.15, кв.68</t>
  </si>
  <si>
    <t>м-н Космос, д.15, кв.69</t>
  </si>
  <si>
    <t>СЕВАЛЬНЕВ А.А.</t>
  </si>
  <si>
    <t>СТАНКОВИЧ С.П.</t>
  </si>
  <si>
    <t>МАШКАРА Т.И.</t>
  </si>
  <si>
    <t>1209/17 от 04.02.2017</t>
  </si>
  <si>
    <r>
      <t xml:space="preserve">Договор найма 
</t>
    </r>
    <r>
      <rPr>
        <b/>
        <i/>
        <sz val="10"/>
        <rFont val="Times New Roman"/>
        <family val="1"/>
      </rPr>
      <t>(№ и дата )</t>
    </r>
  </si>
  <si>
    <t>Адрес жилого помещения и 
№ квартиры</t>
  </si>
  <si>
    <t>Площадь, кв.м</t>
  </si>
  <si>
    <t>Льгота</t>
  </si>
  <si>
    <t>Наименование нанимателя</t>
  </si>
  <si>
    <t>ПОЛУЭКТОВ И.Н.</t>
  </si>
  <si>
    <t>м-н Космос, д.15, кв.3</t>
  </si>
  <si>
    <t>554/13 от 22.11.2013</t>
  </si>
  <si>
    <t>557/13 от 22.11.2013</t>
  </si>
  <si>
    <t>556/13 от 22.11.2013</t>
  </si>
  <si>
    <t>м-н Королева, д.32, п.3</t>
  </si>
  <si>
    <t>ИП ГОНЧАРУК О.Г.</t>
  </si>
  <si>
    <t>м-н Весенний, д.19</t>
  </si>
  <si>
    <t>м-н Космос, д.3, п.5</t>
  </si>
  <si>
    <t>1290/17 от 22.06.2017</t>
  </si>
  <si>
    <t>1288/17 от 22.06.2017</t>
  </si>
  <si>
    <t>1287/17 от 22.06.2017</t>
  </si>
  <si>
    <t>м-н Дубрава-1, д.13</t>
  </si>
  <si>
    <t>м-н Космос, д.15, кв.20</t>
  </si>
  <si>
    <t>м-н Космос, д.15, кв.21</t>
  </si>
  <si>
    <t>м-н Космос, д.15, кв.23</t>
  </si>
  <si>
    <t>м-н Космос, д.15, кв.24</t>
  </si>
  <si>
    <t>начислена 
пеня 65,78 руб.</t>
  </si>
  <si>
    <t>ИП ГКФХ ШАЛАЙКИН Н.В.</t>
  </si>
  <si>
    <t>м-н Лебединец, д.27а</t>
  </si>
  <si>
    <t>ИП БЕЛКИНА О.П.</t>
  </si>
  <si>
    <t>777/14 от 24.11.21014</t>
  </si>
  <si>
    <t>м-н Дубрава-1, д.2</t>
  </si>
  <si>
    <t>ИП АГАФОНОВА Е.В.</t>
  </si>
  <si>
    <t>ООО "ЭКРАН"</t>
  </si>
  <si>
    <t>ООО "ОФИС ПРЕМЬЕР"</t>
  </si>
  <si>
    <t>м-н Молодогвардеец, д.1</t>
  </si>
  <si>
    <t>СМО БРО ООО ВОИ</t>
  </si>
  <si>
    <t>начислена
 пеня 700,00</t>
  </si>
  <si>
    <t>начислена 
пеня 800,00</t>
  </si>
  <si>
    <t>с 01.02.2018
перерасчет ар.платы
начислено неосноват.обогащение в сумме 50 198,28 руб.</t>
  </si>
  <si>
    <t>(4800,0)
17.04.2018</t>
  </si>
  <si>
    <t>(12934,08 и
5000,0)
20.04.2018</t>
  </si>
  <si>
    <t>(807,0)
03.04.2018
(807,0 и
587,0)
24.04.2018</t>
  </si>
  <si>
    <t>(3485,0)
07.05.2018
(3500,0)
21.05.2018</t>
  </si>
  <si>
    <t>начислена 
пеня 7020,84 руб.</t>
  </si>
  <si>
    <t>м-н Жукова, д.30/а</t>
  </si>
  <si>
    <t>(30,00)
03.08.2016
(1,00)
10.08.2016</t>
  </si>
  <si>
    <t>КАПУСТИНА Е.Ф.</t>
  </si>
  <si>
    <t>ТЫННИКОВА И.С.</t>
  </si>
  <si>
    <t>ПАСТУШКОВА М.А.</t>
  </si>
  <si>
    <t>ШЕВЦОВА Т.Т.</t>
  </si>
  <si>
    <t>ПЕТРЯЕВА Н.В.</t>
  </si>
  <si>
    <t>(23731,20 и
23731,20)
02.02.2018</t>
  </si>
  <si>
    <t>(4800,0)
06.02.2018</t>
  </si>
  <si>
    <t>(10924,0)
07.02.2018</t>
  </si>
  <si>
    <t>ЖИЛЯЕВА О.Д.</t>
  </si>
  <si>
    <t>ТАМИЛИНА О.В.</t>
  </si>
  <si>
    <t>(10000,0)
07.11.2016
(1000,0 и
7058,82)
14.11.2016</t>
  </si>
  <si>
    <t>БОРОДИНА И.Н.</t>
  </si>
  <si>
    <t>освободила 
31.05.2016</t>
  </si>
  <si>
    <t>(СЕМЕНИХИНА) КОВТУН Е.В.</t>
  </si>
  <si>
    <t>ПЛОТНИКОВА Н.Е.</t>
  </si>
  <si>
    <t>(11000,0)
29.06.2016
(10000,0 в том числе пеня 197,68)
30.06.2016</t>
  </si>
  <si>
    <t>ООО "КИНОТЕАТР 
"ПАРНАС"</t>
  </si>
  <si>
    <t>1336/17 от 01.10.2017</t>
  </si>
  <si>
    <t>1313/17 от 23.08.2017</t>
  </si>
  <si>
    <t>(4724,10)
12.02.2018</t>
  </si>
  <si>
    <t>(10000,0)
12.02.2018
(14953,0)
13.02.2018</t>
  </si>
  <si>
    <t>(117,20 и
67300,0)
13.02.2018</t>
  </si>
  <si>
    <t>(12934,08)
06.02.2018
(38802,24)
13.02.2018</t>
  </si>
  <si>
    <t>1312/17 от 23.08.2017</t>
  </si>
  <si>
    <t>1309/17 от 29.08.2017</t>
  </si>
  <si>
    <t>1268/17 от 18.05.2017</t>
  </si>
  <si>
    <t>1260/17 от 16.05.2017</t>
  </si>
  <si>
    <t>м-н Жукова, д.27, п.8</t>
  </si>
  <si>
    <t>ИП КОНЬКОВ А.В.</t>
  </si>
  <si>
    <t>м-н Космос, д.15, кв.58</t>
  </si>
  <si>
    <t>ООО "ЖЭУ-6"</t>
  </si>
  <si>
    <t>ООО "ЖЭУ-7/2"</t>
  </si>
  <si>
    <t>состояние расчетов с бюджетом на 01.11.2015</t>
  </si>
  <si>
    <t>в октябре 2015 г.</t>
  </si>
  <si>
    <t>ООО "ЖЭУ-8/1"</t>
  </si>
  <si>
    <t>с. Бабанинка, ЦТП</t>
  </si>
  <si>
    <t>м-н Лебединец, д.7</t>
  </si>
  <si>
    <t>ООО "СИЯНИЕ"</t>
  </si>
  <si>
    <t>м-н Интернациональный, д.13</t>
  </si>
  <si>
    <t>м-н Весенний, д.20</t>
  </si>
  <si>
    <t>863/15 от 13.05.2015</t>
  </si>
  <si>
    <t>ООО "КОЛОРИТ"</t>
  </si>
  <si>
    <t>862/15 от 13.05.2015</t>
  </si>
  <si>
    <t>ИП ПАНАРИНА Т.В.</t>
  </si>
  <si>
    <t>851/15 от 01.04.2015</t>
  </si>
  <si>
    <t>в июле 2016 г.</t>
  </si>
  <si>
    <t>в июне 2016 г.</t>
  </si>
  <si>
    <t>в мае 2016 г.</t>
  </si>
  <si>
    <t>1155/16 от 04.10.2016</t>
  </si>
  <si>
    <t>1214/17 от 28.02.2017</t>
  </si>
  <si>
    <t>1114/16 от 08.07.2016</t>
  </si>
  <si>
    <t>ГТС пруда в б. Колодезь 
у с. Дмитриевка</t>
  </si>
  <si>
    <t>ЧУЕВ Д.А.</t>
  </si>
  <si>
    <t>состояние расчетов с бюджетом на 01.05.2016</t>
  </si>
  <si>
    <t>состояние расчетов с бюджетом на 01.06.2016</t>
  </si>
  <si>
    <t>состояние расчетов с бюджетом на 01.07.2016</t>
  </si>
  <si>
    <t>состояние расчетов с бюджетом на 01.08.2016</t>
  </si>
  <si>
    <t>состояние расчетов с бюджетом на 01.09.2016</t>
  </si>
  <si>
    <t>начислено согласно договора</t>
  </si>
  <si>
    <t>арендная плата</t>
  </si>
  <si>
    <t>пеня</t>
  </si>
  <si>
    <t>освободил 
01.02.2016</t>
  </si>
  <si>
    <t>(25918,19)
03.04.2018</t>
  </si>
  <si>
    <t>(7788,60 и
7788,60)
03.04.2018</t>
  </si>
  <si>
    <t>сдал квартиру 
в 2015 году, акта нет</t>
  </si>
  <si>
    <t>САНЬКОВА 
(ДУНАЙЦЕВА) Е.А.</t>
  </si>
  <si>
    <t>(8000,0)
11.07.2016
(8000,0)
22.07.2016</t>
  </si>
  <si>
    <t>(4000,0)
15.07.2016
(5000,0)
26.07.2016</t>
  </si>
  <si>
    <t>ИП ПАВЛЕНКО О.Э.</t>
  </si>
  <si>
    <t>ПРОФСОЮЗ РАБОТНИКОВ АПК</t>
  </si>
  <si>
    <t>м-н Солнечный, д.10</t>
  </si>
  <si>
    <t>м-н Приборостроитель, д.28</t>
  </si>
  <si>
    <t>ООО "ЖЭУ-1"</t>
  </si>
  <si>
    <t>ЧП НЕКРАСОВ А.В.</t>
  </si>
  <si>
    <t>1120/16 от 01.08.2016</t>
  </si>
  <si>
    <t>ОАО "РОСТЕЛЕКОМ"</t>
  </si>
  <si>
    <t>ООО "БУРМАШСНАБ"</t>
  </si>
  <si>
    <t>ООО "ВАТЕРЛАЙН"</t>
  </si>
  <si>
    <t>4-3-2/08-23 от 23.04.2008</t>
  </si>
  <si>
    <t>ООО "САТЕЛЛИТ"</t>
  </si>
  <si>
    <t>2/213 от 21.03.2008</t>
  </si>
  <si>
    <t>ОАО "АГРОФИРМА 
"РОГОВАТОВСКАЯ НИВА"</t>
  </si>
  <si>
    <t>4-3-3/08-21 от 21.04.2008</t>
  </si>
  <si>
    <t>Адрес</t>
  </si>
  <si>
    <t>балка Дмитриевские 
вершки у с. Роговатое</t>
  </si>
  <si>
    <t>балка Глубокий Лог 
у с. Роговатое</t>
  </si>
  <si>
    <t>балка Большой Лог 
у с. Роговатое</t>
  </si>
  <si>
    <t xml:space="preserve">Итого </t>
  </si>
  <si>
    <t>ИП КРОТОВ А.Ю.</t>
  </si>
  <si>
    <t>м-н Королева, д.31А</t>
  </si>
  <si>
    <t>ООО "ЖЭУ-5"</t>
  </si>
  <si>
    <t>м-н Парковый, д.22</t>
  </si>
  <si>
    <t>ИП БУЛГАКОВА С.Т.</t>
  </si>
  <si>
    <t>БРОУЦАДИиПМС 
"СВЕТ НАДЕЖДЫ"</t>
  </si>
  <si>
    <t>31:06:0101001:9648</t>
  </si>
  <si>
    <t>31:06:0101001:15131</t>
  </si>
  <si>
    <t>31:06:0105003:629</t>
  </si>
  <si>
    <t>31:06:0310003:1775</t>
  </si>
  <si>
    <t>31:06:0101001:8789</t>
  </si>
  <si>
    <t>31:06:0309001:2708</t>
  </si>
  <si>
    <t>31:06:0323001:1586</t>
  </si>
  <si>
    <t>31:06:0101001:9867</t>
  </si>
  <si>
    <t>м-н Интернациональный, д.49 А</t>
  </si>
  <si>
    <t>м-н Молодогвардеец, д.7,  п.5</t>
  </si>
  <si>
    <t>ул. Комсомольская,  д.53/34</t>
  </si>
  <si>
    <t>м-н Молодогвардеец,  д.18, п.2</t>
  </si>
  <si>
    <t>м-н Юбилейный, в районе школы № 33</t>
  </si>
  <si>
    <t>м-н Студенческий, д.1/2, кв.5</t>
  </si>
  <si>
    <t>м-н Олимпийский, д.60,  п.4</t>
  </si>
  <si>
    <t>м-н Приборостроитель,  д.27</t>
  </si>
  <si>
    <t>м-н Олимпийский, д.40а,  пом.4</t>
  </si>
  <si>
    <t>п. Петровский, ул. Рабочая, д.31</t>
  </si>
  <si>
    <t>п. Набокино,  ул. Ягодная, д.35</t>
  </si>
  <si>
    <t>м-н Юбилейный,  в р-не школы №33</t>
  </si>
  <si>
    <t>м-н Юбилейный, в районе  школы № 33</t>
  </si>
  <si>
    <t>м-н Олимпийский, д.55,  п.5</t>
  </si>
  <si>
    <t>м-н Олимпийский, д.30а,  п.1</t>
  </si>
  <si>
    <t>м-н Юбилейный, ЦТП в р-не сш № 33</t>
  </si>
  <si>
    <t>ПЕРЕЧЕНЬ объектов недвижимости мунициальной собственности Староооскольского городского округа, переданных в аренду юридическим и физическим лицам
 (в том числе индивидуальным предпринимателям),  
предлагаемых к приобретению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</si>
</sst>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1" fillId="0" borderId="0" xfId="0" applyNumberFormat="1" applyFont="1" applyAlignment="1">
      <alignment/>
    </xf>
    <xf numFmtId="0" fontId="5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2" fontId="5" fillId="10" borderId="10" xfId="0" applyNumberFormat="1" applyFont="1" applyFill="1" applyBorder="1" applyAlignment="1">
      <alignment horizontal="center" vertical="center"/>
    </xf>
    <xf numFmtId="2" fontId="5" fillId="10" borderId="11" xfId="0" applyNumberFormat="1" applyFont="1" applyFill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/>
    </xf>
    <xf numFmtId="2" fontId="5" fillId="1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2" fontId="5" fillId="0" borderId="10" xfId="0" applyNumberFormat="1" applyFont="1" applyBorder="1" applyAlignment="1">
      <alignment vertical="center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32" fillId="0" borderId="11" xfId="0" applyFont="1" applyBorder="1" applyAlignment="1">
      <alignment horizontal="center" wrapText="1"/>
    </xf>
    <xf numFmtId="2" fontId="5" fillId="10" borderId="12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5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/>
    </xf>
    <xf numFmtId="0" fontId="5" fillId="10" borderId="0" xfId="0" applyFont="1" applyFill="1" applyAlignment="1">
      <alignment/>
    </xf>
    <xf numFmtId="0" fontId="5" fillId="10" borderId="0" xfId="0" applyFont="1" applyFill="1" applyAlignment="1">
      <alignment horizontal="center" vertical="center"/>
    </xf>
    <xf numFmtId="2" fontId="5" fillId="10" borderId="0" xfId="0" applyNumberFormat="1" applyFont="1" applyFill="1" applyAlignment="1">
      <alignment horizontal="center" vertical="center"/>
    </xf>
    <xf numFmtId="0" fontId="6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1" fillId="10" borderId="0" xfId="0" applyFont="1" applyFill="1" applyAlignment="1">
      <alignment/>
    </xf>
    <xf numFmtId="0" fontId="4" fillId="10" borderId="0" xfId="0" applyFont="1" applyFill="1" applyAlignment="1">
      <alignment/>
    </xf>
    <xf numFmtId="0" fontId="3" fillId="10" borderId="1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/>
    </xf>
    <xf numFmtId="0" fontId="0" fillId="10" borderId="0" xfId="0" applyFill="1" applyAlignment="1">
      <alignment/>
    </xf>
    <xf numFmtId="14" fontId="5" fillId="10" borderId="11" xfId="0" applyNumberFormat="1" applyFont="1" applyFill="1" applyBorder="1" applyAlignment="1">
      <alignment horizontal="center" vertical="center" wrapText="1"/>
    </xf>
    <xf numFmtId="14" fontId="5" fillId="10" borderId="11" xfId="0" applyNumberFormat="1" applyFont="1" applyFill="1" applyBorder="1" applyAlignment="1">
      <alignment horizontal="center" vertical="center"/>
    </xf>
    <xf numFmtId="14" fontId="29" fillId="10" borderId="10" xfId="0" applyNumberFormat="1" applyFont="1" applyFill="1" applyBorder="1" applyAlignment="1">
      <alignment horizontal="center" vertical="center" wrapText="1"/>
    </xf>
    <xf numFmtId="14" fontId="5" fillId="10" borderId="10" xfId="0" applyNumberFormat="1" applyFont="1" applyFill="1" applyBorder="1" applyAlignment="1">
      <alignment horizontal="center" vertical="center"/>
    </xf>
    <xf numFmtId="14" fontId="5" fillId="10" borderId="10" xfId="0" applyNumberFormat="1" applyFont="1" applyFill="1" applyBorder="1" applyAlignment="1">
      <alignment horizontal="center" vertical="center" wrapText="1"/>
    </xf>
    <xf numFmtId="49" fontId="5" fillId="10" borderId="11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 wrapText="1"/>
    </xf>
    <xf numFmtId="49" fontId="29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10" borderId="0" xfId="0" applyFill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14" fontId="29" fillId="0" borderId="10" xfId="0" applyNumberFormat="1" applyFont="1" applyFill="1" applyBorder="1" applyAlignment="1">
      <alignment horizontal="center" vertical="center" wrapText="1"/>
    </xf>
    <xf numFmtId="14" fontId="29" fillId="25" borderId="10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14" fontId="5" fillId="25" borderId="10" xfId="0" applyNumberFormat="1" applyFont="1" applyFill="1" applyBorder="1" applyAlignment="1">
      <alignment horizontal="center" vertical="center"/>
    </xf>
    <xf numFmtId="2" fontId="5" fillId="25" borderId="11" xfId="0" applyNumberFormat="1" applyFont="1" applyFill="1" applyBorder="1" applyAlignment="1">
      <alignment horizontal="center" vertical="center"/>
    </xf>
    <xf numFmtId="14" fontId="29" fillId="10" borderId="12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14" fontId="29" fillId="1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/>
    </xf>
    <xf numFmtId="2" fontId="5" fillId="1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14" fontId="29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14" fontId="5" fillId="1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2" fontId="5" fillId="25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2" fontId="5" fillId="10" borderId="10" xfId="0" applyNumberFormat="1" applyFont="1" applyFill="1" applyBorder="1" applyAlignment="1">
      <alignment vertical="center"/>
    </xf>
    <xf numFmtId="0" fontId="0" fillId="25" borderId="10" xfId="0" applyFont="1" applyFill="1" applyBorder="1" applyAlignment="1">
      <alignment horizontal="center" vertical="center"/>
    </xf>
    <xf numFmtId="14" fontId="32" fillId="1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6" fillId="4" borderId="11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6" fillId="3" borderId="10" xfId="0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9" fontId="5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5" fillId="25" borderId="10" xfId="0" applyNumberFormat="1" applyFont="1" applyFill="1" applyBorder="1" applyAlignment="1">
      <alignment horizontal="center" vertical="center"/>
    </xf>
    <xf numFmtId="14" fontId="29" fillId="4" borderId="10" xfId="0" applyNumberFormat="1" applyFont="1" applyFill="1" applyBorder="1" applyAlignment="1">
      <alignment horizontal="center" vertical="center" wrapText="1"/>
    </xf>
    <xf numFmtId="14" fontId="5" fillId="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4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14" fontId="5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14" fontId="29" fillId="0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9" fontId="29" fillId="25" borderId="10" xfId="0" applyNumberFormat="1" applyFont="1" applyFill="1" applyBorder="1" applyAlignment="1">
      <alignment horizontal="center" vertical="center" wrapText="1"/>
    </xf>
    <xf numFmtId="2" fontId="5" fillId="19" borderId="10" xfId="0" applyNumberFormat="1" applyFont="1" applyFill="1" applyBorder="1" applyAlignment="1">
      <alignment horizontal="center" vertical="center"/>
    </xf>
    <xf numFmtId="2" fontId="5" fillId="19" borderId="11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/>
    </xf>
    <xf numFmtId="0" fontId="3" fillId="19" borderId="10" xfId="0" applyFont="1" applyFill="1" applyBorder="1" applyAlignment="1">
      <alignment horizontal="center" vertical="center" wrapText="1"/>
    </xf>
    <xf numFmtId="2" fontId="2" fillId="19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5" fillId="26" borderId="10" xfId="0" applyNumberFormat="1" applyFont="1" applyFill="1" applyBorder="1" applyAlignment="1">
      <alignment horizontal="center" vertical="center"/>
    </xf>
    <xf numFmtId="14" fontId="5" fillId="26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4" fontId="29" fillId="1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9" fontId="5" fillId="25" borderId="10" xfId="0" applyNumberFormat="1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29" fillId="26" borderId="10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/>
    </xf>
    <xf numFmtId="0" fontId="5" fillId="26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9" fontId="29" fillId="10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5" fillId="25" borderId="10" xfId="0" applyFont="1" applyFill="1" applyBorder="1" applyAlignment="1">
      <alignment horizontal="center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2" fontId="5" fillId="1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2" fontId="29" fillId="3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10" borderId="12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5" fillId="1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29" fillId="0" borderId="12" xfId="0" applyFont="1" applyBorder="1" applyAlignment="1">
      <alignment horizontal="center" vertical="center" wrapText="1"/>
    </xf>
    <xf numFmtId="2" fontId="5" fillId="10" borderId="14" xfId="0" applyNumberFormat="1" applyFont="1" applyFill="1" applyBorder="1" applyAlignment="1">
      <alignment horizontal="center" vertical="center"/>
    </xf>
    <xf numFmtId="2" fontId="5" fillId="25" borderId="12" xfId="0" applyNumberFormat="1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/>
    </xf>
    <xf numFmtId="14" fontId="32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4" fontId="29" fillId="0" borderId="10" xfId="0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9" fillId="0" borderId="12" xfId="0" applyFont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29" fillId="10" borderId="10" xfId="0" applyNumberFormat="1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 vertical="center" wrapText="1"/>
    </xf>
    <xf numFmtId="14" fontId="29" fillId="1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29" fillId="1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29" fillId="10" borderId="13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/>
    </xf>
    <xf numFmtId="14" fontId="5" fillId="10" borderId="13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10" borderId="13" xfId="0" applyNumberFormat="1" applyFont="1" applyFill="1" applyBorder="1" applyAlignment="1">
      <alignment horizontal="center" vertical="center"/>
    </xf>
    <xf numFmtId="4" fontId="5" fillId="10" borderId="12" xfId="0" applyNumberFormat="1" applyFont="1" applyFill="1" applyBorder="1" applyAlignment="1">
      <alignment horizontal="center" vertical="center"/>
    </xf>
    <xf numFmtId="4" fontId="5" fillId="10" borderId="11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1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10" borderId="12" xfId="0" applyNumberFormat="1" applyFont="1" applyFill="1" applyBorder="1" applyAlignment="1">
      <alignment vertical="center"/>
    </xf>
    <xf numFmtId="4" fontId="5" fillId="10" borderId="10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center" vertical="center"/>
    </xf>
    <xf numFmtId="0" fontId="5" fillId="27" borderId="0" xfId="0" applyFont="1" applyFill="1" applyAlignment="1">
      <alignment/>
    </xf>
    <xf numFmtId="2" fontId="5" fillId="27" borderId="10" xfId="0" applyNumberFormat="1" applyFont="1" applyFill="1" applyBorder="1" applyAlignment="1">
      <alignment horizontal="center" vertical="center"/>
    </xf>
    <xf numFmtId="2" fontId="5" fillId="27" borderId="11" xfId="0" applyNumberFormat="1" applyFont="1" applyFill="1" applyBorder="1" applyAlignment="1">
      <alignment horizontal="center" vertical="center"/>
    </xf>
    <xf numFmtId="2" fontId="5" fillId="27" borderId="12" xfId="0" applyNumberFormat="1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 wrapText="1"/>
    </xf>
    <xf numFmtId="2" fontId="5" fillId="27" borderId="13" xfId="0" applyNumberFormat="1" applyFont="1" applyFill="1" applyBorder="1" applyAlignment="1">
      <alignment horizontal="center" vertical="center"/>
    </xf>
    <xf numFmtId="2" fontId="5" fillId="27" borderId="0" xfId="0" applyNumberFormat="1" applyFont="1" applyFill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27" borderId="14" xfId="0" applyNumberFormat="1" applyFont="1" applyFill="1" applyBorder="1" applyAlignment="1">
      <alignment horizontal="center" vertical="center"/>
    </xf>
    <xf numFmtId="2" fontId="5" fillId="27" borderId="15" xfId="0" applyNumberFormat="1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 wrapText="1"/>
    </xf>
    <xf numFmtId="2" fontId="5" fillId="27" borderId="17" xfId="0" applyNumberFormat="1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10" borderId="13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2" fontId="29" fillId="1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4" fontId="29" fillId="10" borderId="13" xfId="0" applyNumberFormat="1" applyFont="1" applyFill="1" applyBorder="1" applyAlignment="1">
      <alignment horizontal="center" vertical="center"/>
    </xf>
    <xf numFmtId="14" fontId="29" fillId="10" borderId="12" xfId="0" applyNumberFormat="1" applyFont="1" applyFill="1" applyBorder="1" applyAlignment="1">
      <alignment horizontal="center" vertical="center"/>
    </xf>
    <xf numFmtId="2" fontId="5" fillId="10" borderId="11" xfId="0" applyNumberFormat="1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4" fontId="5" fillId="10" borderId="11" xfId="0" applyNumberFormat="1" applyFont="1" applyFill="1" applyBorder="1" applyAlignment="1">
      <alignment horizontal="center" vertical="center"/>
    </xf>
    <xf numFmtId="4" fontId="5" fillId="10" borderId="12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5" fillId="1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10" borderId="11" xfId="0" applyNumberFormat="1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/>
    </xf>
    <xf numFmtId="14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14" fontId="5" fillId="10" borderId="11" xfId="0" applyNumberFormat="1" applyFont="1" applyFill="1" applyBorder="1" applyAlignment="1">
      <alignment horizontal="center" vertical="center" wrapText="1"/>
    </xf>
    <xf numFmtId="14" fontId="5" fillId="10" borderId="12" xfId="0" applyNumberFormat="1" applyFont="1" applyFill="1" applyBorder="1" applyAlignment="1">
      <alignment horizontal="center" vertical="center" wrapText="1"/>
    </xf>
    <xf numFmtId="2" fontId="5" fillId="27" borderId="11" xfId="0" applyNumberFormat="1" applyFont="1" applyFill="1" applyBorder="1" applyAlignment="1">
      <alignment horizontal="center" vertical="center"/>
    </xf>
    <xf numFmtId="2" fontId="5" fillId="27" borderId="12" xfId="0" applyNumberFormat="1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14" fontId="5" fillId="1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2" fontId="5" fillId="10" borderId="13" xfId="0" applyNumberFormat="1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9" fontId="5" fillId="10" borderId="11" xfId="0" applyNumberFormat="1" applyFont="1" applyFill="1" applyBorder="1" applyAlignment="1">
      <alignment horizontal="center" vertical="center" wrapText="1"/>
    </xf>
    <xf numFmtId="49" fontId="5" fillId="10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99"/>
  <sheetViews>
    <sheetView tabSelected="1" zoomScalePageLayoutView="0" workbookViewId="0" topLeftCell="A1">
      <pane xSplit="2" ySplit="2" topLeftCell="C1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D147" sqref="DD147"/>
    </sheetView>
  </sheetViews>
  <sheetFormatPr defaultColWidth="9.140625" defaultRowHeight="12.75"/>
  <cols>
    <col min="1" max="1" width="6.00390625" style="43" customWidth="1"/>
    <col min="2" max="2" width="19.8515625" style="34" hidden="1" customWidth="1"/>
    <col min="3" max="3" width="23.28125" style="34" customWidth="1"/>
    <col min="4" max="4" width="21.7109375" style="34" customWidth="1"/>
    <col min="5" max="5" width="42.57421875" style="34" customWidth="1"/>
    <col min="6" max="6" width="12.00390625" style="34" customWidth="1"/>
    <col min="7" max="7" width="24.421875" style="34" hidden="1" customWidth="1"/>
    <col min="8" max="8" width="13.57421875" style="34" hidden="1" customWidth="1"/>
    <col min="9" max="9" width="14.140625" style="34" hidden="1" customWidth="1"/>
    <col min="10" max="10" width="12.57421875" style="43" hidden="1" customWidth="1"/>
    <col min="11" max="11" width="12.57421875" style="118" hidden="1" customWidth="1"/>
    <col min="12" max="12" width="11.57421875" style="43" hidden="1" customWidth="1"/>
    <col min="13" max="14" width="11.7109375" style="43" hidden="1" customWidth="1"/>
    <col min="15" max="15" width="11.7109375" style="327" hidden="1" customWidth="1"/>
    <col min="16" max="17" width="11.7109375" style="43" hidden="1" customWidth="1"/>
    <col min="18" max="18" width="12.57421875" style="43" hidden="1" customWidth="1"/>
    <col min="19" max="19" width="11.421875" style="43" hidden="1" customWidth="1"/>
    <col min="20" max="20" width="10.421875" style="273" hidden="1" customWidth="1"/>
    <col min="21" max="21" width="12.57421875" style="45" hidden="1" customWidth="1"/>
    <col min="22" max="22" width="13.28125" style="43" hidden="1" customWidth="1"/>
    <col min="23" max="23" width="11.57421875" style="43" hidden="1" customWidth="1"/>
    <col min="24" max="24" width="11.8515625" style="327" hidden="1" customWidth="1"/>
    <col min="25" max="25" width="12.28125" style="43" hidden="1" customWidth="1"/>
    <col min="26" max="26" width="13.28125" style="43" hidden="1" customWidth="1"/>
    <col min="27" max="27" width="11.421875" style="43" hidden="1" customWidth="1"/>
    <col min="28" max="28" width="11.8515625" style="43" hidden="1" customWidth="1"/>
    <col min="29" max="29" width="11.8515625" style="118" hidden="1" customWidth="1"/>
    <col min="30" max="30" width="11.8515625" style="43" hidden="1" customWidth="1"/>
    <col min="31" max="31" width="12.140625" style="43" hidden="1" customWidth="1"/>
    <col min="32" max="32" width="11.7109375" style="43" hidden="1" customWidth="1"/>
    <col min="33" max="33" width="11.7109375" style="327" hidden="1" customWidth="1"/>
    <col min="34" max="34" width="11.7109375" style="43" hidden="1" customWidth="1"/>
    <col min="35" max="35" width="12.140625" style="43" hidden="1" customWidth="1"/>
    <col min="36" max="36" width="11.8515625" style="43" hidden="1" customWidth="1"/>
    <col min="37" max="37" width="12.57421875" style="43" hidden="1" customWidth="1"/>
    <col min="38" max="38" width="12.00390625" style="118" hidden="1" customWidth="1"/>
    <col min="39" max="39" width="12.7109375" style="144" hidden="1" customWidth="1"/>
    <col min="40" max="40" width="14.00390625" style="43" hidden="1" customWidth="1"/>
    <col min="41" max="41" width="11.7109375" style="43" hidden="1" customWidth="1"/>
    <col min="42" max="42" width="11.7109375" style="327" hidden="1" customWidth="1"/>
    <col min="43" max="43" width="11.7109375" style="43" hidden="1" customWidth="1"/>
    <col min="44" max="44" width="14.00390625" style="43" hidden="1" customWidth="1"/>
    <col min="45" max="45" width="12.00390625" style="43" hidden="1" customWidth="1"/>
    <col min="46" max="46" width="13.00390625" style="43" hidden="1" customWidth="1"/>
    <col min="47" max="47" width="12.00390625" style="118" hidden="1" customWidth="1"/>
    <col min="48" max="48" width="13.00390625" style="118" hidden="1" customWidth="1"/>
    <col min="49" max="49" width="14.57421875" style="43" hidden="1" customWidth="1"/>
    <col min="50" max="50" width="11.7109375" style="43" hidden="1" customWidth="1"/>
    <col min="51" max="51" width="11.7109375" style="327" hidden="1" customWidth="1"/>
    <col min="52" max="52" width="11.7109375" style="43" hidden="1" customWidth="1"/>
    <col min="53" max="53" width="14.00390625" style="43" hidden="1" customWidth="1"/>
    <col min="54" max="54" width="12.421875" style="43" hidden="1" customWidth="1"/>
    <col min="55" max="55" width="13.28125" style="43" hidden="1" customWidth="1"/>
    <col min="56" max="56" width="12.57421875" style="118" hidden="1" customWidth="1"/>
    <col min="57" max="57" width="11.57421875" style="118" hidden="1" customWidth="1"/>
    <col min="58" max="58" width="13.7109375" style="43" hidden="1" customWidth="1"/>
    <col min="59" max="59" width="11.7109375" style="43" hidden="1" customWidth="1"/>
    <col min="60" max="60" width="11.7109375" style="327" hidden="1" customWidth="1"/>
    <col min="61" max="61" width="11.7109375" style="43" hidden="1" customWidth="1"/>
    <col min="62" max="62" width="13.7109375" style="43" hidden="1" customWidth="1"/>
    <col min="63" max="63" width="12.57421875" style="43" hidden="1" customWidth="1"/>
    <col min="64" max="64" width="10.8515625" style="43" hidden="1" customWidth="1"/>
    <col min="65" max="65" width="12.140625" style="43" hidden="1" customWidth="1"/>
    <col min="66" max="66" width="12.57421875" style="43" hidden="1" customWidth="1"/>
    <col min="67" max="67" width="13.7109375" style="43" hidden="1" customWidth="1"/>
    <col min="68" max="68" width="13.7109375" style="144" hidden="1" customWidth="1"/>
    <col min="69" max="69" width="11.7109375" style="43" hidden="1" customWidth="1"/>
    <col min="70" max="70" width="13.421875" style="43" hidden="1" customWidth="1"/>
    <col min="71" max="71" width="13.421875" style="118" hidden="1" customWidth="1"/>
    <col min="72" max="72" width="10.57421875" style="118" hidden="1" customWidth="1"/>
    <col min="73" max="74" width="12.57421875" style="43" hidden="1" customWidth="1"/>
    <col min="75" max="75" width="11.421875" style="43" hidden="1" customWidth="1"/>
    <col min="76" max="76" width="13.421875" style="1" hidden="1" customWidth="1"/>
    <col min="77" max="77" width="13.57421875" style="1" hidden="1" customWidth="1"/>
    <col min="78" max="78" width="11.00390625" style="1" hidden="1" customWidth="1"/>
    <col min="79" max="80" width="13.57421875" style="1" hidden="1" customWidth="1"/>
    <col min="81" max="81" width="12.7109375" style="1" hidden="1" customWidth="1"/>
    <col min="82" max="82" width="13.8515625" style="1" hidden="1" customWidth="1"/>
    <col min="83" max="83" width="12.140625" style="123" hidden="1" customWidth="1"/>
    <col min="84" max="84" width="0" style="123" hidden="1" customWidth="1"/>
    <col min="85" max="86" width="13.00390625" style="1" hidden="1" customWidth="1"/>
    <col min="87" max="87" width="11.140625" style="1" hidden="1" customWidth="1"/>
    <col min="88" max="88" width="13.00390625" style="1" hidden="1" customWidth="1"/>
    <col min="89" max="89" width="13.8515625" style="1" hidden="1" customWidth="1"/>
    <col min="90" max="90" width="10.140625" style="1" hidden="1" customWidth="1"/>
    <col min="91" max="92" width="13.00390625" style="1" hidden="1" customWidth="1"/>
    <col min="93" max="93" width="12.57421875" style="1" hidden="1" customWidth="1"/>
    <col min="94" max="94" width="14.140625" style="1" hidden="1" customWidth="1"/>
    <col min="95" max="95" width="12.7109375" style="123" hidden="1" customWidth="1"/>
    <col min="96" max="96" width="11.7109375" style="123" hidden="1" customWidth="1"/>
    <col min="97" max="98" width="12.57421875" style="1" hidden="1" customWidth="1"/>
    <col min="99" max="99" width="10.00390625" style="1" hidden="1" customWidth="1"/>
    <col min="100" max="100" width="0" style="1" hidden="1" customWidth="1"/>
    <col min="101" max="101" width="0" style="34" hidden="1" customWidth="1"/>
    <col min="102" max="16384" width="9.140625" style="1" customWidth="1"/>
  </cols>
  <sheetData>
    <row r="1" spans="1:74" ht="57.75" customHeight="1">
      <c r="A1" s="402" t="s">
        <v>1001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2"/>
      <c r="AC1" s="121"/>
      <c r="AD1" s="42"/>
      <c r="AE1" s="42"/>
      <c r="AF1" s="42"/>
      <c r="AG1" s="42"/>
      <c r="AH1" s="42"/>
      <c r="AI1" s="42"/>
      <c r="AJ1" s="42"/>
      <c r="BS1" s="144"/>
      <c r="BT1" s="144"/>
      <c r="BU1" s="144"/>
      <c r="BV1" s="144"/>
    </row>
    <row r="2" spans="1:101" s="3" customFormat="1" ht="24.75" customHeight="1">
      <c r="A2" s="356" t="s">
        <v>572</v>
      </c>
      <c r="B2" s="356" t="s">
        <v>606</v>
      </c>
      <c r="C2" s="356" t="s">
        <v>494</v>
      </c>
      <c r="D2" s="356" t="s">
        <v>496</v>
      </c>
      <c r="E2" s="356" t="s">
        <v>495</v>
      </c>
      <c r="F2" s="356" t="s">
        <v>842</v>
      </c>
      <c r="G2" s="356" t="s">
        <v>573</v>
      </c>
      <c r="H2" s="356" t="s">
        <v>144</v>
      </c>
      <c r="I2" s="356" t="s">
        <v>145</v>
      </c>
      <c r="J2" s="404" t="s">
        <v>654</v>
      </c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  <c r="BL2" s="404"/>
      <c r="BM2" s="404"/>
      <c r="BN2" s="404"/>
      <c r="BO2" s="404"/>
      <c r="BP2" s="404"/>
      <c r="BQ2" s="404"/>
      <c r="BR2" s="404"/>
      <c r="BS2" s="404"/>
      <c r="BT2" s="404"/>
      <c r="BU2" s="404"/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404"/>
      <c r="CG2" s="404"/>
      <c r="CH2" s="404"/>
      <c r="CI2" s="404"/>
      <c r="CJ2" s="404"/>
      <c r="CK2" s="404"/>
      <c r="CL2" s="404"/>
      <c r="CM2" s="404"/>
      <c r="CN2" s="404"/>
      <c r="CO2" s="404"/>
      <c r="CP2" s="404"/>
      <c r="CQ2" s="404"/>
      <c r="CR2" s="404"/>
      <c r="CS2" s="404"/>
      <c r="CT2" s="404"/>
      <c r="CU2" s="404"/>
      <c r="CV2" s="256"/>
      <c r="CW2" s="44"/>
    </row>
    <row r="3" spans="1:101" ht="24.75" customHeight="1">
      <c r="A3" s="26">
        <v>1</v>
      </c>
      <c r="B3" s="47" t="s">
        <v>306</v>
      </c>
      <c r="C3" s="13" t="s">
        <v>152</v>
      </c>
      <c r="D3" s="15" t="s">
        <v>153</v>
      </c>
      <c r="E3" s="13" t="s">
        <v>456</v>
      </c>
      <c r="F3" s="12">
        <v>862.02</v>
      </c>
      <c r="G3" s="47" t="s">
        <v>307</v>
      </c>
      <c r="H3" s="315"/>
      <c r="I3" s="315"/>
      <c r="J3" s="315"/>
      <c r="K3" s="316"/>
      <c r="L3" s="13"/>
      <c r="M3" s="12">
        <v>0</v>
      </c>
      <c r="N3" s="12"/>
      <c r="O3" s="328"/>
      <c r="P3" s="337"/>
      <c r="Q3" s="12"/>
      <c r="R3" s="15"/>
      <c r="S3" s="12"/>
      <c r="T3" s="70"/>
      <c r="U3" s="18"/>
      <c r="V3" s="12">
        <v>0</v>
      </c>
      <c r="W3" s="276">
        <v>0</v>
      </c>
      <c r="X3" s="340"/>
      <c r="Y3" s="276"/>
      <c r="Z3" s="276">
        <v>0</v>
      </c>
      <c r="AA3" s="33" t="s">
        <v>308</v>
      </c>
      <c r="AB3" s="12">
        <v>21190.89</v>
      </c>
      <c r="AC3" s="70">
        <v>21190.89</v>
      </c>
      <c r="AD3" s="18">
        <v>43189</v>
      </c>
      <c r="AE3" s="68">
        <f>V3-AB3+AC3</f>
        <v>0</v>
      </c>
      <c r="AF3" s="12">
        <v>84.76</v>
      </c>
      <c r="AG3" s="328"/>
      <c r="AH3" s="337"/>
      <c r="AI3" s="68">
        <f>Z3-AF3+AG3</f>
        <v>-84.76</v>
      </c>
      <c r="AJ3" s="15"/>
      <c r="AK3" s="12">
        <v>41057.35</v>
      </c>
      <c r="AL3" s="70">
        <v>41057.35</v>
      </c>
      <c r="AM3" s="154">
        <v>43199</v>
      </c>
      <c r="AN3" s="12">
        <f>AE3-AK3+AL3</f>
        <v>0</v>
      </c>
      <c r="AO3" s="12">
        <v>0</v>
      </c>
      <c r="AP3" s="328"/>
      <c r="AQ3" s="337"/>
      <c r="AR3" s="12">
        <f aca="true" t="shared" si="0" ref="AR3:AR53">AI3-AO3+AP3</f>
        <v>-84.76</v>
      </c>
      <c r="AS3" s="164"/>
      <c r="AT3" s="12">
        <v>41057.35</v>
      </c>
      <c r="AU3" s="70">
        <v>41057.35</v>
      </c>
      <c r="AV3" s="130">
        <v>43230</v>
      </c>
      <c r="AW3" s="12">
        <f aca="true" t="shared" si="1" ref="AW3:AW53">AN3-AT3+AU3</f>
        <v>0</v>
      </c>
      <c r="AX3" s="12">
        <v>0</v>
      </c>
      <c r="AY3" s="328"/>
      <c r="AZ3" s="337"/>
      <c r="BA3" s="12">
        <f>AR3-AX3+AY3</f>
        <v>-84.76</v>
      </c>
      <c r="BB3" s="12"/>
      <c r="BC3" s="12">
        <v>41057.35</v>
      </c>
      <c r="BD3" s="70">
        <v>41057.35</v>
      </c>
      <c r="BE3" s="130">
        <v>43259</v>
      </c>
      <c r="BF3" s="12">
        <f aca="true" t="shared" si="2" ref="BF3:BF53">AW3-BC3+BD3</f>
        <v>0</v>
      </c>
      <c r="BG3" s="12">
        <v>0</v>
      </c>
      <c r="BH3" s="328"/>
      <c r="BI3" s="337"/>
      <c r="BJ3" s="12">
        <f aca="true" t="shared" si="3" ref="BJ3:BJ53">BA3-BG3+BH3</f>
        <v>-84.76</v>
      </c>
      <c r="BK3" s="32"/>
      <c r="BL3" s="12"/>
      <c r="BM3" s="70"/>
      <c r="BN3" s="130"/>
      <c r="BO3" s="12"/>
      <c r="BP3" s="68"/>
      <c r="BQ3" s="13"/>
      <c r="BR3" s="12"/>
      <c r="BS3" s="70"/>
      <c r="BT3" s="130"/>
      <c r="BU3" s="12"/>
      <c r="BV3" s="12"/>
      <c r="BW3" s="13"/>
      <c r="BX3" s="12"/>
      <c r="BY3" s="70"/>
      <c r="BZ3" s="130"/>
      <c r="CA3" s="12"/>
      <c r="CB3" s="12"/>
      <c r="CC3" s="7"/>
      <c r="CD3" s="12"/>
      <c r="CE3" s="70"/>
      <c r="CF3" s="130"/>
      <c r="CG3" s="12"/>
      <c r="CH3" s="12"/>
      <c r="CI3" s="88"/>
      <c r="CJ3" s="12"/>
      <c r="CK3" s="70"/>
      <c r="CL3" s="130"/>
      <c r="CM3" s="12"/>
      <c r="CN3" s="12"/>
      <c r="CO3" s="7"/>
      <c r="CP3" s="12"/>
      <c r="CQ3" s="70"/>
      <c r="CR3" s="130"/>
      <c r="CS3" s="12"/>
      <c r="CT3" s="12"/>
      <c r="CU3" s="91"/>
      <c r="CV3" s="7"/>
      <c r="CW3" s="35"/>
    </row>
    <row r="4" spans="1:101" ht="24.75" customHeight="1">
      <c r="A4" s="31">
        <v>2</v>
      </c>
      <c r="B4" s="47" t="s">
        <v>309</v>
      </c>
      <c r="C4" s="13" t="s">
        <v>154</v>
      </c>
      <c r="D4" s="13" t="s">
        <v>153</v>
      </c>
      <c r="E4" s="13" t="s">
        <v>249</v>
      </c>
      <c r="F4" s="12">
        <v>34.84</v>
      </c>
      <c r="G4" s="47" t="s">
        <v>580</v>
      </c>
      <c r="H4" s="315">
        <v>6.64</v>
      </c>
      <c r="I4" s="315">
        <v>-150.53</v>
      </c>
      <c r="J4" s="315">
        <v>6104.25</v>
      </c>
      <c r="K4" s="316">
        <v>6105</v>
      </c>
      <c r="L4" s="18">
        <v>43115</v>
      </c>
      <c r="M4" s="12">
        <f>H4-J4+K4</f>
        <v>7.390000000000327</v>
      </c>
      <c r="N4" s="12">
        <v>24.39</v>
      </c>
      <c r="O4" s="328"/>
      <c r="P4" s="337"/>
      <c r="Q4" s="12">
        <f>I4-N4+O4</f>
        <v>-174.92000000000002</v>
      </c>
      <c r="R4" s="59"/>
      <c r="S4" s="315">
        <v>6104.25</v>
      </c>
      <c r="T4" s="70">
        <v>6105</v>
      </c>
      <c r="U4" s="82">
        <v>43144</v>
      </c>
      <c r="V4" s="12">
        <f>M4-S4+T4</f>
        <v>8.140000000000327</v>
      </c>
      <c r="W4" s="276">
        <v>12.19</v>
      </c>
      <c r="X4" s="340"/>
      <c r="Y4" s="276"/>
      <c r="Z4" s="276">
        <f>Q4-W4+X4</f>
        <v>-187.11</v>
      </c>
      <c r="AA4" s="30"/>
      <c r="AB4" s="315">
        <v>6104.25</v>
      </c>
      <c r="AC4" s="70">
        <v>6105</v>
      </c>
      <c r="AD4" s="18">
        <v>43173</v>
      </c>
      <c r="AE4" s="68">
        <f aca="true" t="shared" si="4" ref="AE4:AE53">V4-AB4+AC4</f>
        <v>8.890000000000327</v>
      </c>
      <c r="AF4" s="12">
        <v>18.29</v>
      </c>
      <c r="AG4" s="328"/>
      <c r="AH4" s="337"/>
      <c r="AI4" s="68">
        <f aca="true" t="shared" si="5" ref="AI4:AI53">Z4-AF4+AG4</f>
        <v>-205.4</v>
      </c>
      <c r="AJ4" s="13"/>
      <c r="AK4" s="315">
        <v>6104.25</v>
      </c>
      <c r="AL4" s="70"/>
      <c r="AM4" s="112"/>
      <c r="AN4" s="12">
        <f>AE4-AK4+AL4</f>
        <v>-6095.36</v>
      </c>
      <c r="AO4" s="12">
        <v>128</v>
      </c>
      <c r="AP4" s="328"/>
      <c r="AQ4" s="337"/>
      <c r="AR4" s="12">
        <f t="shared" si="0"/>
        <v>-333.4</v>
      </c>
      <c r="AS4" s="22"/>
      <c r="AT4" s="315">
        <v>6104.25</v>
      </c>
      <c r="AU4" s="70">
        <v>6105</v>
      </c>
      <c r="AV4" s="131">
        <v>43235</v>
      </c>
      <c r="AW4" s="12">
        <f t="shared" si="1"/>
        <v>-6094.610000000001</v>
      </c>
      <c r="AX4" s="12">
        <v>213.36</v>
      </c>
      <c r="AY4" s="328"/>
      <c r="AZ4" s="337"/>
      <c r="BA4" s="12">
        <f>AR4-AX4+AY4</f>
        <v>-546.76</v>
      </c>
      <c r="BB4" s="12"/>
      <c r="BC4" s="315">
        <v>6104.25</v>
      </c>
      <c r="BD4" s="70">
        <v>12210</v>
      </c>
      <c r="BE4" s="130" t="s">
        <v>709</v>
      </c>
      <c r="BF4" s="12">
        <f t="shared" si="2"/>
        <v>11.139999999999418</v>
      </c>
      <c r="BG4" s="12">
        <v>158.53</v>
      </c>
      <c r="BH4" s="328"/>
      <c r="BI4" s="337"/>
      <c r="BJ4" s="12">
        <f t="shared" si="3"/>
        <v>-705.29</v>
      </c>
      <c r="BK4" s="88"/>
      <c r="BL4" s="12"/>
      <c r="BM4" s="70"/>
      <c r="BN4" s="131"/>
      <c r="BO4" s="12"/>
      <c r="BP4" s="68"/>
      <c r="BQ4" s="13"/>
      <c r="BR4" s="12"/>
      <c r="BS4" s="70"/>
      <c r="BT4" s="131"/>
      <c r="BU4" s="12"/>
      <c r="BV4" s="12"/>
      <c r="BW4" s="13"/>
      <c r="BX4" s="12"/>
      <c r="BY4" s="70"/>
      <c r="BZ4" s="131"/>
      <c r="CA4" s="12"/>
      <c r="CB4" s="12"/>
      <c r="CC4" s="7"/>
      <c r="CD4" s="12"/>
      <c r="CE4" s="70"/>
      <c r="CF4" s="131"/>
      <c r="CG4" s="12"/>
      <c r="CH4" s="12"/>
      <c r="CI4" s="7"/>
      <c r="CJ4" s="12"/>
      <c r="CK4" s="70"/>
      <c r="CL4" s="131"/>
      <c r="CM4" s="12"/>
      <c r="CN4" s="12"/>
      <c r="CO4" s="7"/>
      <c r="CP4" s="12"/>
      <c r="CQ4" s="70"/>
      <c r="CR4" s="131"/>
      <c r="CS4" s="12"/>
      <c r="CT4" s="12"/>
      <c r="CU4" s="88"/>
      <c r="CV4" s="7"/>
      <c r="CW4" s="35"/>
    </row>
    <row r="5" spans="1:101" ht="24.75" customHeight="1">
      <c r="A5" s="26">
        <v>3</v>
      </c>
      <c r="B5" s="47" t="s">
        <v>310</v>
      </c>
      <c r="C5" s="13" t="s">
        <v>155</v>
      </c>
      <c r="D5" s="13" t="s">
        <v>153</v>
      </c>
      <c r="E5" s="13" t="s">
        <v>223</v>
      </c>
      <c r="F5" s="12">
        <v>41.5</v>
      </c>
      <c r="G5" s="47" t="s">
        <v>135</v>
      </c>
      <c r="H5" s="315">
        <v>0</v>
      </c>
      <c r="I5" s="315">
        <v>0</v>
      </c>
      <c r="J5" s="315">
        <v>6326.1</v>
      </c>
      <c r="K5" s="316">
        <v>6326.1</v>
      </c>
      <c r="L5" s="18">
        <v>43111</v>
      </c>
      <c r="M5" s="12">
        <f>H5-J5+K5</f>
        <v>0</v>
      </c>
      <c r="N5" s="12">
        <v>0</v>
      </c>
      <c r="O5" s="328"/>
      <c r="P5" s="337"/>
      <c r="Q5" s="12">
        <f>I5-N5+O5</f>
        <v>0</v>
      </c>
      <c r="R5" s="13"/>
      <c r="S5" s="315">
        <v>6326.1</v>
      </c>
      <c r="T5" s="70">
        <v>6326.1</v>
      </c>
      <c r="U5" s="82">
        <v>43140</v>
      </c>
      <c r="V5" s="12">
        <f>M5-S5+T5</f>
        <v>0</v>
      </c>
      <c r="W5" s="276">
        <v>0</v>
      </c>
      <c r="X5" s="340"/>
      <c r="Y5" s="276"/>
      <c r="Z5" s="276">
        <f>Q5-W5+X5</f>
        <v>0</v>
      </c>
      <c r="AA5" s="30"/>
      <c r="AB5" s="315">
        <v>6326.1</v>
      </c>
      <c r="AC5" s="70">
        <v>6326.1</v>
      </c>
      <c r="AD5" s="82">
        <v>43166</v>
      </c>
      <c r="AE5" s="68">
        <f t="shared" si="4"/>
        <v>0</v>
      </c>
      <c r="AF5" s="12">
        <v>0</v>
      </c>
      <c r="AG5" s="328"/>
      <c r="AH5" s="337"/>
      <c r="AI5" s="68">
        <f t="shared" si="5"/>
        <v>0</v>
      </c>
      <c r="AJ5" s="13"/>
      <c r="AK5" s="315">
        <v>6326.1</v>
      </c>
      <c r="AL5" s="70">
        <v>6326.1</v>
      </c>
      <c r="AM5" s="154">
        <v>43194</v>
      </c>
      <c r="AN5" s="12">
        <f>AE5-AK5+AL5</f>
        <v>0</v>
      </c>
      <c r="AO5" s="12">
        <v>0</v>
      </c>
      <c r="AP5" s="328"/>
      <c r="AQ5" s="337"/>
      <c r="AR5" s="12">
        <f t="shared" si="0"/>
        <v>0</v>
      </c>
      <c r="AS5" s="22"/>
      <c r="AT5" s="315">
        <v>6326.1</v>
      </c>
      <c r="AU5" s="70">
        <v>6326.1</v>
      </c>
      <c r="AV5" s="130">
        <v>43223</v>
      </c>
      <c r="AW5" s="12">
        <f t="shared" si="1"/>
        <v>0</v>
      </c>
      <c r="AX5" s="12">
        <v>0</v>
      </c>
      <c r="AY5" s="328"/>
      <c r="AZ5" s="337"/>
      <c r="BA5" s="12">
        <f>AR5-AX5+AY5</f>
        <v>0</v>
      </c>
      <c r="BB5" s="12"/>
      <c r="BC5" s="315">
        <v>6326.1</v>
      </c>
      <c r="BD5" s="70">
        <v>6326.1</v>
      </c>
      <c r="BE5" s="130">
        <v>43258</v>
      </c>
      <c r="BF5" s="12">
        <f t="shared" si="2"/>
        <v>0</v>
      </c>
      <c r="BG5" s="12">
        <v>0</v>
      </c>
      <c r="BH5" s="328"/>
      <c r="BI5" s="337"/>
      <c r="BJ5" s="12">
        <f t="shared" si="3"/>
        <v>0</v>
      </c>
      <c r="BK5" s="32"/>
      <c r="BL5" s="12"/>
      <c r="BM5" s="70"/>
      <c r="BN5" s="130"/>
      <c r="BO5" s="12"/>
      <c r="BP5" s="68"/>
      <c r="BQ5" s="13"/>
      <c r="BR5" s="12"/>
      <c r="BS5" s="70"/>
      <c r="BT5" s="130"/>
      <c r="BU5" s="12"/>
      <c r="BV5" s="12"/>
      <c r="BW5" s="13"/>
      <c r="BX5" s="12"/>
      <c r="BY5" s="70"/>
      <c r="BZ5" s="130"/>
      <c r="CA5" s="12"/>
      <c r="CB5" s="12"/>
      <c r="CC5" s="7"/>
      <c r="CD5" s="12"/>
      <c r="CE5" s="70"/>
      <c r="CF5" s="130"/>
      <c r="CG5" s="12"/>
      <c r="CH5" s="12"/>
      <c r="CI5" s="7"/>
      <c r="CJ5" s="12"/>
      <c r="CK5" s="70"/>
      <c r="CL5" s="130"/>
      <c r="CM5" s="12"/>
      <c r="CN5" s="12"/>
      <c r="CO5" s="7"/>
      <c r="CP5" s="12"/>
      <c r="CQ5" s="70"/>
      <c r="CR5" s="130"/>
      <c r="CS5" s="12"/>
      <c r="CT5" s="12"/>
      <c r="CU5" s="7"/>
      <c r="CV5" s="7"/>
      <c r="CW5" s="35"/>
    </row>
    <row r="6" spans="1:101" ht="24.75" customHeight="1">
      <c r="A6" s="31">
        <v>4</v>
      </c>
      <c r="B6" s="47" t="s">
        <v>311</v>
      </c>
      <c r="C6" s="13" t="s">
        <v>156</v>
      </c>
      <c r="D6" s="13" t="s">
        <v>153</v>
      </c>
      <c r="E6" s="13" t="s">
        <v>312</v>
      </c>
      <c r="F6" s="12">
        <v>127.19</v>
      </c>
      <c r="G6" s="48" t="s">
        <v>976</v>
      </c>
      <c r="H6" s="315"/>
      <c r="I6" s="315"/>
      <c r="J6" s="315"/>
      <c r="K6" s="316"/>
      <c r="L6" s="18"/>
      <c r="M6" s="12">
        <v>0</v>
      </c>
      <c r="N6" s="12"/>
      <c r="O6" s="328"/>
      <c r="P6" s="337"/>
      <c r="Q6" s="12"/>
      <c r="R6" s="13"/>
      <c r="S6" s="315"/>
      <c r="T6" s="70"/>
      <c r="U6" s="82"/>
      <c r="V6" s="12">
        <v>0</v>
      </c>
      <c r="W6" s="276">
        <v>0</v>
      </c>
      <c r="X6" s="340"/>
      <c r="Y6" s="276"/>
      <c r="Z6" s="276">
        <v>0</v>
      </c>
      <c r="AA6" s="33" t="s">
        <v>308</v>
      </c>
      <c r="AB6" s="12">
        <v>3811.45</v>
      </c>
      <c r="AC6" s="70"/>
      <c r="AD6" s="82"/>
      <c r="AE6" s="68">
        <f t="shared" si="4"/>
        <v>-3811.45</v>
      </c>
      <c r="AF6" s="12">
        <v>26.68</v>
      </c>
      <c r="AG6" s="328"/>
      <c r="AH6" s="337"/>
      <c r="AI6" s="68">
        <f t="shared" si="5"/>
        <v>-26.68</v>
      </c>
      <c r="AJ6" s="13"/>
      <c r="AK6" s="12">
        <v>7384.68</v>
      </c>
      <c r="AL6" s="70">
        <v>11196.13</v>
      </c>
      <c r="AM6" s="154" t="s">
        <v>648</v>
      </c>
      <c r="AN6" s="12">
        <f>AE6-AK6+AL6</f>
        <v>0</v>
      </c>
      <c r="AO6" s="12">
        <v>36.68</v>
      </c>
      <c r="AP6" s="328"/>
      <c r="AQ6" s="337"/>
      <c r="AR6" s="12">
        <f t="shared" si="0"/>
        <v>-63.36</v>
      </c>
      <c r="AS6" s="22"/>
      <c r="AT6" s="12">
        <v>7384.68</v>
      </c>
      <c r="AU6" s="70">
        <v>7384.68</v>
      </c>
      <c r="AV6" s="130">
        <v>43234</v>
      </c>
      <c r="AW6" s="12">
        <f t="shared" si="1"/>
        <v>0</v>
      </c>
      <c r="AX6" s="12">
        <v>22.15</v>
      </c>
      <c r="AY6" s="328"/>
      <c r="AZ6" s="337"/>
      <c r="BA6" s="12">
        <f>AR6-AX6+AY6</f>
        <v>-85.50999999999999</v>
      </c>
      <c r="BB6" s="12"/>
      <c r="BC6" s="12">
        <v>7384.68</v>
      </c>
      <c r="BD6" s="70">
        <v>7384.68</v>
      </c>
      <c r="BE6" s="130">
        <v>43258</v>
      </c>
      <c r="BF6" s="12">
        <f t="shared" si="2"/>
        <v>0</v>
      </c>
      <c r="BG6" s="12">
        <v>0</v>
      </c>
      <c r="BH6" s="328"/>
      <c r="BI6" s="337"/>
      <c r="BJ6" s="12">
        <f t="shared" si="3"/>
        <v>-85.50999999999999</v>
      </c>
      <c r="BK6" s="32"/>
      <c r="BL6" s="12"/>
      <c r="BM6" s="70"/>
      <c r="BN6" s="130"/>
      <c r="BO6" s="12"/>
      <c r="BP6" s="68"/>
      <c r="BQ6" s="13"/>
      <c r="BR6" s="12"/>
      <c r="BS6" s="70"/>
      <c r="BT6" s="130"/>
      <c r="BU6" s="12"/>
      <c r="BV6" s="12"/>
      <c r="BW6" s="13"/>
      <c r="BX6" s="12"/>
      <c r="BY6" s="70"/>
      <c r="BZ6" s="130"/>
      <c r="CA6" s="12"/>
      <c r="CB6" s="12"/>
      <c r="CC6" s="7"/>
      <c r="CD6" s="12"/>
      <c r="CE6" s="70"/>
      <c r="CF6" s="130"/>
      <c r="CG6" s="12"/>
      <c r="CH6" s="12"/>
      <c r="CI6" s="7"/>
      <c r="CJ6" s="12"/>
      <c r="CK6" s="70"/>
      <c r="CL6" s="130"/>
      <c r="CM6" s="12"/>
      <c r="CN6" s="12"/>
      <c r="CO6" s="7"/>
      <c r="CP6" s="12"/>
      <c r="CQ6" s="70"/>
      <c r="CR6" s="130"/>
      <c r="CS6" s="12"/>
      <c r="CT6" s="12"/>
      <c r="CU6" s="7"/>
      <c r="CV6" s="7"/>
      <c r="CW6" s="35"/>
    </row>
    <row r="7" spans="1:101" ht="24.75" customHeight="1">
      <c r="A7" s="26">
        <v>5</v>
      </c>
      <c r="B7" s="47" t="s">
        <v>126</v>
      </c>
      <c r="C7" s="13" t="s">
        <v>157</v>
      </c>
      <c r="D7" s="13" t="s">
        <v>153</v>
      </c>
      <c r="E7" s="13" t="s">
        <v>953</v>
      </c>
      <c r="F7" s="12">
        <v>226</v>
      </c>
      <c r="G7" s="47" t="s">
        <v>468</v>
      </c>
      <c r="H7" s="315">
        <v>0</v>
      </c>
      <c r="I7" s="315">
        <v>0</v>
      </c>
      <c r="J7" s="315">
        <v>28197</v>
      </c>
      <c r="K7" s="312">
        <v>28197</v>
      </c>
      <c r="L7" s="54">
        <v>43109</v>
      </c>
      <c r="M7" s="12">
        <f>H7-J7+K7</f>
        <v>0</v>
      </c>
      <c r="N7" s="16">
        <v>0</v>
      </c>
      <c r="O7" s="329"/>
      <c r="P7" s="334"/>
      <c r="Q7" s="12">
        <f>I7-N7+O7</f>
        <v>0</v>
      </c>
      <c r="R7" s="24"/>
      <c r="S7" s="315">
        <v>28197</v>
      </c>
      <c r="T7" s="71">
        <v>28197</v>
      </c>
      <c r="U7" s="54">
        <v>43137</v>
      </c>
      <c r="V7" s="12">
        <f aca="true" t="shared" si="6" ref="V7:V12">M7-S7+T7</f>
        <v>0</v>
      </c>
      <c r="W7" s="16">
        <v>0</v>
      </c>
      <c r="X7" s="329"/>
      <c r="Y7" s="16"/>
      <c r="Z7" s="16">
        <f>Q7-W7+X7</f>
        <v>0</v>
      </c>
      <c r="AA7" s="63"/>
      <c r="AB7" s="315">
        <v>28197</v>
      </c>
      <c r="AC7" s="71">
        <v>28197</v>
      </c>
      <c r="AD7" s="178">
        <v>43166</v>
      </c>
      <c r="AE7" s="68">
        <f t="shared" si="4"/>
        <v>0</v>
      </c>
      <c r="AF7" s="16">
        <v>0</v>
      </c>
      <c r="AG7" s="329"/>
      <c r="AH7" s="334"/>
      <c r="AI7" s="68">
        <f t="shared" si="5"/>
        <v>0</v>
      </c>
      <c r="AJ7" s="25"/>
      <c r="AK7" s="315">
        <v>28197</v>
      </c>
      <c r="AL7" s="71">
        <v>28197</v>
      </c>
      <c r="AM7" s="344">
        <v>43194</v>
      </c>
      <c r="AN7" s="68">
        <f aca="true" t="shared" si="7" ref="AN7:AN56">AE7-AK7+AL7</f>
        <v>0</v>
      </c>
      <c r="AO7" s="97">
        <v>0</v>
      </c>
      <c r="AP7" s="329"/>
      <c r="AQ7" s="349"/>
      <c r="AR7" s="12">
        <f t="shared" si="0"/>
        <v>0</v>
      </c>
      <c r="AS7" s="25"/>
      <c r="AT7" s="315">
        <v>28197</v>
      </c>
      <c r="AU7" s="71">
        <v>28197</v>
      </c>
      <c r="AV7" s="168">
        <v>43223</v>
      </c>
      <c r="AW7" s="68">
        <f t="shared" si="1"/>
        <v>0</v>
      </c>
      <c r="AX7" s="97">
        <v>0</v>
      </c>
      <c r="AY7" s="329"/>
      <c r="AZ7" s="349"/>
      <c r="BA7" s="12">
        <f aca="true" t="shared" si="8" ref="BA7:BA56">AR7-AX7+AY7</f>
        <v>0</v>
      </c>
      <c r="BB7" s="16"/>
      <c r="BC7" s="315">
        <v>28197</v>
      </c>
      <c r="BD7" s="71">
        <v>28197</v>
      </c>
      <c r="BE7" s="168">
        <v>43252</v>
      </c>
      <c r="BF7" s="68">
        <f t="shared" si="2"/>
        <v>0</v>
      </c>
      <c r="BG7" s="97">
        <v>0</v>
      </c>
      <c r="BH7" s="329"/>
      <c r="BI7" s="349"/>
      <c r="BJ7" s="12">
        <f t="shared" si="3"/>
        <v>0</v>
      </c>
      <c r="BK7" s="55"/>
      <c r="BL7" s="12"/>
      <c r="BM7" s="71"/>
      <c r="BN7" s="128"/>
      <c r="BO7" s="12"/>
      <c r="BP7" s="97"/>
      <c r="BQ7" s="24"/>
      <c r="BR7" s="12"/>
      <c r="BS7" s="71"/>
      <c r="BT7" s="128"/>
      <c r="BU7" s="12"/>
      <c r="BV7" s="16"/>
      <c r="BW7" s="25"/>
      <c r="BX7" s="12"/>
      <c r="BY7" s="71"/>
      <c r="BZ7" s="128"/>
      <c r="CA7" s="12"/>
      <c r="CB7" s="16"/>
      <c r="CC7" s="64"/>
      <c r="CD7" s="12"/>
      <c r="CE7" s="71"/>
      <c r="CF7" s="128"/>
      <c r="CG7" s="12"/>
      <c r="CH7" s="16"/>
      <c r="CI7" s="63"/>
      <c r="CJ7" s="12"/>
      <c r="CK7" s="71"/>
      <c r="CL7" s="128"/>
      <c r="CM7" s="12"/>
      <c r="CN7" s="16"/>
      <c r="CO7" s="64"/>
      <c r="CP7" s="12"/>
      <c r="CQ7" s="71"/>
      <c r="CR7" s="128"/>
      <c r="CS7" s="12"/>
      <c r="CT7" s="16"/>
      <c r="CU7" s="110"/>
      <c r="CV7" s="7"/>
      <c r="CW7" s="35"/>
    </row>
    <row r="8" spans="1:101" ht="24.75" customHeight="1">
      <c r="A8" s="31">
        <v>6</v>
      </c>
      <c r="B8" s="47" t="s">
        <v>127</v>
      </c>
      <c r="C8" s="13" t="s">
        <v>158</v>
      </c>
      <c r="D8" s="13" t="s">
        <v>153</v>
      </c>
      <c r="E8" s="13" t="s">
        <v>568</v>
      </c>
      <c r="F8" s="12">
        <v>11.25</v>
      </c>
      <c r="G8" s="47" t="s">
        <v>581</v>
      </c>
      <c r="H8" s="315">
        <v>241.45</v>
      </c>
      <c r="I8" s="315">
        <v>-299.56</v>
      </c>
      <c r="J8" s="315">
        <v>2205</v>
      </c>
      <c r="K8" s="316"/>
      <c r="L8" s="19"/>
      <c r="M8" s="12">
        <f>H8-J8+K8</f>
        <v>-1963.55</v>
      </c>
      <c r="N8" s="12">
        <v>43.2</v>
      </c>
      <c r="O8" s="328"/>
      <c r="P8" s="337"/>
      <c r="Q8" s="12">
        <f>I8-N8+O8</f>
        <v>-342.76</v>
      </c>
      <c r="R8" s="13"/>
      <c r="S8" s="315">
        <v>2205</v>
      </c>
      <c r="T8" s="70">
        <v>4410</v>
      </c>
      <c r="U8" s="19">
        <v>43138</v>
      </c>
      <c r="V8" s="12">
        <f t="shared" si="6"/>
        <v>241.44999999999982</v>
      </c>
      <c r="W8" s="276">
        <v>9.82</v>
      </c>
      <c r="X8" s="340"/>
      <c r="Y8" s="276"/>
      <c r="Z8" s="16">
        <f aca="true" t="shared" si="9" ref="Z8:Z56">Q8-W8+X8</f>
        <v>-352.58</v>
      </c>
      <c r="AA8" s="30"/>
      <c r="AB8" s="315">
        <v>2205</v>
      </c>
      <c r="AC8" s="70">
        <v>2205</v>
      </c>
      <c r="AD8" s="19">
        <v>43171</v>
      </c>
      <c r="AE8" s="68">
        <f t="shared" si="4"/>
        <v>241.44999999999982</v>
      </c>
      <c r="AF8" s="12">
        <v>1.96</v>
      </c>
      <c r="AG8" s="328">
        <v>352.58</v>
      </c>
      <c r="AH8" s="18">
        <v>43171</v>
      </c>
      <c r="AI8" s="68">
        <f t="shared" si="5"/>
        <v>-1.9599999999999795</v>
      </c>
      <c r="AJ8" s="13"/>
      <c r="AK8" s="315">
        <v>2205</v>
      </c>
      <c r="AL8" s="70"/>
      <c r="AM8" s="263"/>
      <c r="AN8" s="68">
        <f t="shared" si="7"/>
        <v>-1963.5500000000002</v>
      </c>
      <c r="AO8" s="68">
        <v>41.23</v>
      </c>
      <c r="AP8" s="328"/>
      <c r="AQ8" s="338"/>
      <c r="AR8" s="12">
        <f t="shared" si="0"/>
        <v>-43.189999999999976</v>
      </c>
      <c r="AS8" s="12"/>
      <c r="AT8" s="315">
        <v>2205</v>
      </c>
      <c r="AU8" s="70">
        <v>6610</v>
      </c>
      <c r="AV8" s="132" t="s">
        <v>627</v>
      </c>
      <c r="AW8" s="68">
        <f t="shared" si="1"/>
        <v>2441.45</v>
      </c>
      <c r="AX8" s="68">
        <v>92.71</v>
      </c>
      <c r="AY8" s="328"/>
      <c r="AZ8" s="338"/>
      <c r="BA8" s="12">
        <f t="shared" si="8"/>
        <v>-135.89999999999998</v>
      </c>
      <c r="BB8" s="12"/>
      <c r="BC8" s="315">
        <v>2205</v>
      </c>
      <c r="BD8" s="70"/>
      <c r="BE8" s="132"/>
      <c r="BF8" s="68">
        <f t="shared" si="2"/>
        <v>236.44999999999982</v>
      </c>
      <c r="BG8" s="68">
        <v>0</v>
      </c>
      <c r="BH8" s="328"/>
      <c r="BI8" s="338"/>
      <c r="BJ8" s="12">
        <f t="shared" si="3"/>
        <v>-135.89999999999998</v>
      </c>
      <c r="BK8" s="32"/>
      <c r="BL8" s="12"/>
      <c r="BM8" s="70"/>
      <c r="BN8" s="130"/>
      <c r="BO8" s="12"/>
      <c r="BP8" s="68"/>
      <c r="BQ8" s="13"/>
      <c r="BR8" s="12"/>
      <c r="BS8" s="70"/>
      <c r="BT8" s="130"/>
      <c r="BU8" s="12"/>
      <c r="BV8" s="12"/>
      <c r="BW8" s="13"/>
      <c r="BX8" s="12"/>
      <c r="BY8" s="70"/>
      <c r="BZ8" s="130"/>
      <c r="CA8" s="12"/>
      <c r="CB8" s="12"/>
      <c r="CC8" s="7"/>
      <c r="CD8" s="12"/>
      <c r="CE8" s="70"/>
      <c r="CF8" s="130"/>
      <c r="CG8" s="12"/>
      <c r="CH8" s="12"/>
      <c r="CI8" s="7"/>
      <c r="CJ8" s="12"/>
      <c r="CK8" s="70"/>
      <c r="CL8" s="130"/>
      <c r="CM8" s="12"/>
      <c r="CN8" s="12"/>
      <c r="CO8" s="7"/>
      <c r="CP8" s="12"/>
      <c r="CQ8" s="70"/>
      <c r="CR8" s="130"/>
      <c r="CS8" s="12"/>
      <c r="CT8" s="12"/>
      <c r="CU8" s="88"/>
      <c r="CV8" s="7"/>
      <c r="CW8" s="35"/>
    </row>
    <row r="9" spans="1:101" ht="24.75" customHeight="1">
      <c r="A9" s="26">
        <v>7</v>
      </c>
      <c r="B9" s="47" t="s">
        <v>128</v>
      </c>
      <c r="C9" s="13" t="s">
        <v>159</v>
      </c>
      <c r="D9" s="13" t="s">
        <v>153</v>
      </c>
      <c r="E9" s="15" t="s">
        <v>985</v>
      </c>
      <c r="F9" s="12">
        <v>27.86</v>
      </c>
      <c r="G9" s="47" t="s">
        <v>295</v>
      </c>
      <c r="H9" s="315">
        <v>180</v>
      </c>
      <c r="I9" s="315">
        <v>-85.6</v>
      </c>
      <c r="J9" s="315">
        <v>5529.6</v>
      </c>
      <c r="K9" s="316">
        <v>5529</v>
      </c>
      <c r="L9" s="18">
        <v>43118</v>
      </c>
      <c r="M9" s="12">
        <f>H9-J9+K9</f>
        <v>179.39999999999964</v>
      </c>
      <c r="N9" s="12">
        <v>37.45</v>
      </c>
      <c r="O9" s="328"/>
      <c r="P9" s="337"/>
      <c r="Q9" s="12">
        <f>I9-N9+O9</f>
        <v>-123.05</v>
      </c>
      <c r="R9" s="13"/>
      <c r="S9" s="315">
        <v>5529.6</v>
      </c>
      <c r="T9" s="70">
        <v>5529.6</v>
      </c>
      <c r="U9" s="18">
        <v>43146</v>
      </c>
      <c r="V9" s="12">
        <f t="shared" si="6"/>
        <v>179.39999999999964</v>
      </c>
      <c r="W9" s="276">
        <v>21.4</v>
      </c>
      <c r="X9" s="340"/>
      <c r="Y9" s="276"/>
      <c r="Z9" s="16">
        <f t="shared" si="9"/>
        <v>-144.45</v>
      </c>
      <c r="AA9" s="30"/>
      <c r="AB9" s="315">
        <v>5529.6</v>
      </c>
      <c r="AC9" s="70">
        <v>5529.6</v>
      </c>
      <c r="AD9" s="18">
        <v>43174</v>
      </c>
      <c r="AE9" s="68">
        <f t="shared" si="4"/>
        <v>179.39999999999964</v>
      </c>
      <c r="AF9" s="12">
        <v>21.4</v>
      </c>
      <c r="AG9" s="328"/>
      <c r="AH9" s="337"/>
      <c r="AI9" s="68">
        <f t="shared" si="5"/>
        <v>-165.85</v>
      </c>
      <c r="AJ9" s="59"/>
      <c r="AK9" s="315">
        <v>5529.6</v>
      </c>
      <c r="AL9" s="70">
        <v>5529.6</v>
      </c>
      <c r="AM9" s="112">
        <v>43202</v>
      </c>
      <c r="AN9" s="68">
        <f t="shared" si="7"/>
        <v>179.39999999999964</v>
      </c>
      <c r="AO9" s="68">
        <v>5.35</v>
      </c>
      <c r="AP9" s="328"/>
      <c r="AQ9" s="338"/>
      <c r="AR9" s="12">
        <f t="shared" si="0"/>
        <v>-171.2</v>
      </c>
      <c r="AS9" s="12"/>
      <c r="AT9" s="315">
        <v>5529.6</v>
      </c>
      <c r="AU9" s="70">
        <v>5529.6</v>
      </c>
      <c r="AV9" s="131">
        <v>43237</v>
      </c>
      <c r="AW9" s="68">
        <f t="shared" si="1"/>
        <v>179.39999999999964</v>
      </c>
      <c r="AX9" s="68">
        <v>32.1</v>
      </c>
      <c r="AY9" s="328"/>
      <c r="AZ9" s="338"/>
      <c r="BA9" s="12">
        <f t="shared" si="8"/>
        <v>-203.29999999999998</v>
      </c>
      <c r="BB9" s="12"/>
      <c r="BC9" s="315">
        <v>5529.6</v>
      </c>
      <c r="BD9" s="70"/>
      <c r="BE9" s="131"/>
      <c r="BF9" s="68">
        <f t="shared" si="2"/>
        <v>-5350.200000000001</v>
      </c>
      <c r="BG9" s="68">
        <v>112.36</v>
      </c>
      <c r="BH9" s="328"/>
      <c r="BI9" s="338"/>
      <c r="BJ9" s="12">
        <f t="shared" si="3"/>
        <v>-315.65999999999997</v>
      </c>
      <c r="BK9" s="14"/>
      <c r="BL9" s="12"/>
      <c r="BM9" s="70"/>
      <c r="BN9" s="131"/>
      <c r="BO9" s="12"/>
      <c r="BP9" s="68"/>
      <c r="BQ9" s="13"/>
      <c r="BR9" s="12"/>
      <c r="BS9" s="70"/>
      <c r="BT9" s="131"/>
      <c r="BU9" s="12"/>
      <c r="BV9" s="12"/>
      <c r="BW9" s="13"/>
      <c r="BX9" s="12"/>
      <c r="BY9" s="70"/>
      <c r="BZ9" s="131"/>
      <c r="CA9" s="12"/>
      <c r="CB9" s="12"/>
      <c r="CC9" s="7"/>
      <c r="CD9" s="12"/>
      <c r="CE9" s="70"/>
      <c r="CF9" s="131"/>
      <c r="CG9" s="12"/>
      <c r="CH9" s="12"/>
      <c r="CI9" s="7"/>
      <c r="CJ9" s="12"/>
      <c r="CK9" s="70"/>
      <c r="CL9" s="131"/>
      <c r="CM9" s="12"/>
      <c r="CN9" s="12"/>
      <c r="CO9" s="7"/>
      <c r="CP9" s="12"/>
      <c r="CQ9" s="70"/>
      <c r="CR9" s="131"/>
      <c r="CS9" s="12"/>
      <c r="CT9" s="12"/>
      <c r="CU9" s="88"/>
      <c r="CV9" s="7"/>
      <c r="CW9" s="35"/>
    </row>
    <row r="10" spans="1:101" ht="24.75" customHeight="1">
      <c r="A10" s="31">
        <v>8</v>
      </c>
      <c r="B10" s="47" t="s">
        <v>129</v>
      </c>
      <c r="C10" s="13" t="s">
        <v>160</v>
      </c>
      <c r="D10" s="13" t="s">
        <v>153</v>
      </c>
      <c r="E10" s="15" t="s">
        <v>986</v>
      </c>
      <c r="F10" s="12">
        <v>16.8</v>
      </c>
      <c r="G10" s="47" t="s">
        <v>604</v>
      </c>
      <c r="H10" s="315">
        <v>776.61</v>
      </c>
      <c r="I10" s="315">
        <v>-47.25</v>
      </c>
      <c r="J10" s="315">
        <v>2376</v>
      </c>
      <c r="K10" s="316">
        <v>2376</v>
      </c>
      <c r="L10" s="18">
        <v>43115</v>
      </c>
      <c r="M10" s="12">
        <f>H10-J10+K10</f>
        <v>776.6100000000001</v>
      </c>
      <c r="N10" s="12">
        <v>6.4</v>
      </c>
      <c r="O10" s="328"/>
      <c r="P10" s="337"/>
      <c r="Q10" s="12">
        <f>I10-N10+O10</f>
        <v>-53.65</v>
      </c>
      <c r="R10" s="13"/>
      <c r="S10" s="315">
        <v>2376</v>
      </c>
      <c r="T10" s="70">
        <v>1600</v>
      </c>
      <c r="U10" s="18">
        <v>43144</v>
      </c>
      <c r="V10" s="12">
        <f t="shared" si="6"/>
        <v>0.6100000000001273</v>
      </c>
      <c r="W10" s="276">
        <v>3.2</v>
      </c>
      <c r="X10" s="340">
        <v>55.25</v>
      </c>
      <c r="Y10" s="345">
        <v>43144</v>
      </c>
      <c r="Z10" s="16">
        <f t="shared" si="9"/>
        <v>-1.6000000000000014</v>
      </c>
      <c r="AA10" s="73"/>
      <c r="AB10" s="315">
        <v>2376</v>
      </c>
      <c r="AC10" s="70">
        <v>2300</v>
      </c>
      <c r="AD10" s="82">
        <v>43172</v>
      </c>
      <c r="AE10" s="68">
        <f t="shared" si="4"/>
        <v>-75.38999999999987</v>
      </c>
      <c r="AF10" s="12">
        <v>6.26</v>
      </c>
      <c r="AG10" s="328"/>
      <c r="AH10" s="337"/>
      <c r="AI10" s="68">
        <f t="shared" si="5"/>
        <v>-7.860000000000001</v>
      </c>
      <c r="AJ10" s="15"/>
      <c r="AK10" s="315">
        <v>2376</v>
      </c>
      <c r="AL10" s="70">
        <v>2380</v>
      </c>
      <c r="AM10" s="154">
        <v>43207</v>
      </c>
      <c r="AN10" s="68">
        <f t="shared" si="7"/>
        <v>-71.38999999999987</v>
      </c>
      <c r="AO10" s="68">
        <v>16.46</v>
      </c>
      <c r="AP10" s="328"/>
      <c r="AQ10" s="338"/>
      <c r="AR10" s="12">
        <f t="shared" si="0"/>
        <v>-24.32</v>
      </c>
      <c r="AS10" s="164"/>
      <c r="AT10" s="315">
        <v>2376</v>
      </c>
      <c r="AU10" s="70">
        <v>2450</v>
      </c>
      <c r="AV10" s="130">
        <v>43234</v>
      </c>
      <c r="AW10" s="68">
        <f t="shared" si="1"/>
        <v>2.6100000000001273</v>
      </c>
      <c r="AX10" s="68">
        <v>7.98</v>
      </c>
      <c r="AY10" s="328"/>
      <c r="AZ10" s="338"/>
      <c r="BA10" s="12">
        <f t="shared" si="8"/>
        <v>-32.3</v>
      </c>
      <c r="BB10" s="12"/>
      <c r="BC10" s="315">
        <v>2376</v>
      </c>
      <c r="BD10" s="70">
        <v>2400</v>
      </c>
      <c r="BE10" s="130">
        <v>43273</v>
      </c>
      <c r="BF10" s="68">
        <f t="shared" si="2"/>
        <v>26.610000000000127</v>
      </c>
      <c r="BG10" s="68">
        <v>26.11</v>
      </c>
      <c r="BH10" s="328"/>
      <c r="BI10" s="338"/>
      <c r="BJ10" s="12">
        <f t="shared" si="3"/>
        <v>-58.41</v>
      </c>
      <c r="BK10" s="14"/>
      <c r="BL10" s="12"/>
      <c r="BM10" s="70"/>
      <c r="BN10" s="130"/>
      <c r="BO10" s="12"/>
      <c r="BP10" s="68"/>
      <c r="BQ10" s="13"/>
      <c r="BR10" s="12"/>
      <c r="BS10" s="70"/>
      <c r="BT10" s="130"/>
      <c r="BU10" s="12"/>
      <c r="BV10" s="12"/>
      <c r="BW10" s="13"/>
      <c r="BX10" s="12"/>
      <c r="BY10" s="70"/>
      <c r="BZ10" s="130"/>
      <c r="CA10" s="12"/>
      <c r="CB10" s="12"/>
      <c r="CC10" s="7"/>
      <c r="CD10" s="12"/>
      <c r="CE10" s="70"/>
      <c r="CF10" s="130"/>
      <c r="CG10" s="12"/>
      <c r="CH10" s="12"/>
      <c r="CI10" s="7"/>
      <c r="CJ10" s="12"/>
      <c r="CK10" s="70"/>
      <c r="CL10" s="130"/>
      <c r="CM10" s="12"/>
      <c r="CN10" s="12"/>
      <c r="CO10" s="7"/>
      <c r="CP10" s="12"/>
      <c r="CQ10" s="70"/>
      <c r="CR10" s="130"/>
      <c r="CS10" s="12"/>
      <c r="CT10" s="12"/>
      <c r="CU10" s="59"/>
      <c r="CV10" s="7"/>
      <c r="CW10" s="35"/>
    </row>
    <row r="11" spans="1:101" ht="24.75" customHeight="1">
      <c r="A11" s="26">
        <v>9</v>
      </c>
      <c r="B11" s="47" t="s">
        <v>130</v>
      </c>
      <c r="C11" s="13" t="s">
        <v>161</v>
      </c>
      <c r="D11" s="13" t="s">
        <v>153</v>
      </c>
      <c r="E11" s="13" t="s">
        <v>567</v>
      </c>
      <c r="F11" s="12">
        <v>53.63</v>
      </c>
      <c r="G11" s="47" t="s">
        <v>869</v>
      </c>
      <c r="H11" s="315">
        <v>-31754.7</v>
      </c>
      <c r="I11" s="315">
        <v>-7885.63</v>
      </c>
      <c r="J11" s="315">
        <v>10584.9</v>
      </c>
      <c r="K11" s="316">
        <v>42500</v>
      </c>
      <c r="L11" s="82" t="s">
        <v>205</v>
      </c>
      <c r="M11" s="12">
        <f>H11-J11+K11</f>
        <v>160.40000000000146</v>
      </c>
      <c r="N11" s="12">
        <v>683.55</v>
      </c>
      <c r="O11" s="328">
        <v>8600</v>
      </c>
      <c r="P11" s="18">
        <v>43125</v>
      </c>
      <c r="Q11" s="12">
        <f>I11-N11+O11</f>
        <v>30.81999999999971</v>
      </c>
      <c r="R11" s="15"/>
      <c r="S11" s="315">
        <v>10584.9</v>
      </c>
      <c r="T11" s="70"/>
      <c r="U11" s="19"/>
      <c r="V11" s="12">
        <f t="shared" si="6"/>
        <v>-10424.499999999998</v>
      </c>
      <c r="W11" s="276">
        <v>0</v>
      </c>
      <c r="X11" s="340"/>
      <c r="Y11" s="276"/>
      <c r="Z11" s="16">
        <f t="shared" si="9"/>
        <v>30.81999999999971</v>
      </c>
      <c r="AA11" s="30"/>
      <c r="AB11" s="315">
        <v>10584.9</v>
      </c>
      <c r="AC11" s="70"/>
      <c r="AD11" s="82"/>
      <c r="AE11" s="68">
        <f t="shared" si="4"/>
        <v>-21009.399999999998</v>
      </c>
      <c r="AF11" s="12">
        <v>754.1</v>
      </c>
      <c r="AG11" s="328"/>
      <c r="AH11" s="18"/>
      <c r="AI11" s="68">
        <f t="shared" si="5"/>
        <v>-723.2800000000003</v>
      </c>
      <c r="AJ11" s="13"/>
      <c r="AK11" s="315">
        <v>10584.9</v>
      </c>
      <c r="AL11" s="70">
        <v>21400</v>
      </c>
      <c r="AM11" s="82">
        <v>43192</v>
      </c>
      <c r="AN11" s="68">
        <f t="shared" si="7"/>
        <v>-10194.299999999996</v>
      </c>
      <c r="AO11" s="68">
        <v>214.08</v>
      </c>
      <c r="AP11" s="328"/>
      <c r="AQ11" s="338"/>
      <c r="AR11" s="12">
        <f t="shared" si="0"/>
        <v>-937.3600000000004</v>
      </c>
      <c r="AS11" s="12"/>
      <c r="AT11" s="315">
        <v>10584.9</v>
      </c>
      <c r="AU11" s="70"/>
      <c r="AV11" s="130"/>
      <c r="AW11" s="68">
        <f t="shared" si="1"/>
        <v>-20779.199999999997</v>
      </c>
      <c r="AX11" s="68">
        <v>548.9</v>
      </c>
      <c r="AY11" s="328"/>
      <c r="AZ11" s="338"/>
      <c r="BA11" s="12">
        <f t="shared" si="8"/>
        <v>-1486.2600000000002</v>
      </c>
      <c r="BB11" s="22"/>
      <c r="BC11" s="315">
        <v>10584.9</v>
      </c>
      <c r="BD11" s="70"/>
      <c r="BE11" s="130"/>
      <c r="BF11" s="68">
        <f t="shared" si="2"/>
        <v>-31364.1</v>
      </c>
      <c r="BG11" s="68">
        <v>845.65</v>
      </c>
      <c r="BH11" s="328"/>
      <c r="BI11" s="338"/>
      <c r="BJ11" s="12">
        <f t="shared" si="3"/>
        <v>-2331.9100000000003</v>
      </c>
      <c r="BK11" s="14"/>
      <c r="BL11" s="12"/>
      <c r="BM11" s="70"/>
      <c r="BN11" s="130"/>
      <c r="BO11" s="12"/>
      <c r="BP11" s="68"/>
      <c r="BQ11" s="13"/>
      <c r="BR11" s="12"/>
      <c r="BS11" s="70"/>
      <c r="BT11" s="130"/>
      <c r="BU11" s="12"/>
      <c r="BV11" s="12"/>
      <c r="BW11" s="13"/>
      <c r="BX11" s="12"/>
      <c r="BY11" s="70"/>
      <c r="BZ11" s="130"/>
      <c r="CA11" s="12"/>
      <c r="CB11" s="12"/>
      <c r="CC11" s="7"/>
      <c r="CD11" s="12"/>
      <c r="CE11" s="70"/>
      <c r="CF11" s="130"/>
      <c r="CG11" s="12"/>
      <c r="CH11" s="12"/>
      <c r="CI11" s="7"/>
      <c r="CJ11" s="12"/>
      <c r="CK11" s="70"/>
      <c r="CL11" s="130"/>
      <c r="CM11" s="12"/>
      <c r="CN11" s="12"/>
      <c r="CO11" s="7"/>
      <c r="CP11" s="12"/>
      <c r="CQ11" s="70"/>
      <c r="CR11" s="130"/>
      <c r="CS11" s="12"/>
      <c r="CT11" s="12"/>
      <c r="CU11" s="7"/>
      <c r="CV11" s="7"/>
      <c r="CW11" s="35"/>
    </row>
    <row r="12" spans="1:101" ht="24.75" customHeight="1">
      <c r="A12" s="31">
        <v>10</v>
      </c>
      <c r="B12" s="47" t="s">
        <v>776</v>
      </c>
      <c r="C12" s="13" t="s">
        <v>162</v>
      </c>
      <c r="D12" s="13" t="s">
        <v>153</v>
      </c>
      <c r="E12" s="13" t="s">
        <v>777</v>
      </c>
      <c r="F12" s="12">
        <v>6.24</v>
      </c>
      <c r="G12" s="47" t="s">
        <v>778</v>
      </c>
      <c r="H12" s="315">
        <v>0</v>
      </c>
      <c r="I12" s="315">
        <v>0</v>
      </c>
      <c r="J12" s="315">
        <v>0</v>
      </c>
      <c r="K12" s="316"/>
      <c r="L12" s="13"/>
      <c r="M12" s="12">
        <v>0</v>
      </c>
      <c r="N12" s="12"/>
      <c r="O12" s="328"/>
      <c r="P12" s="337"/>
      <c r="Q12" s="12">
        <v>0</v>
      </c>
      <c r="R12" s="15" t="s">
        <v>779</v>
      </c>
      <c r="S12" s="12">
        <v>425.52</v>
      </c>
      <c r="T12" s="70">
        <v>4680.72</v>
      </c>
      <c r="U12" s="18">
        <v>43137</v>
      </c>
      <c r="V12" s="12">
        <f t="shared" si="6"/>
        <v>4255.200000000001</v>
      </c>
      <c r="W12" s="276">
        <v>0</v>
      </c>
      <c r="X12" s="340"/>
      <c r="Y12" s="276"/>
      <c r="Z12" s="16">
        <f t="shared" si="9"/>
        <v>0</v>
      </c>
      <c r="AA12" s="30"/>
      <c r="AB12" s="12">
        <v>425.52</v>
      </c>
      <c r="AC12" s="70"/>
      <c r="AD12" s="18"/>
      <c r="AE12" s="68">
        <f t="shared" si="4"/>
        <v>3829.6800000000007</v>
      </c>
      <c r="AF12" s="12">
        <v>0</v>
      </c>
      <c r="AG12" s="328"/>
      <c r="AH12" s="337"/>
      <c r="AI12" s="68">
        <f t="shared" si="5"/>
        <v>0</v>
      </c>
      <c r="AJ12" s="15"/>
      <c r="AK12" s="12">
        <v>425.52</v>
      </c>
      <c r="AL12" s="70"/>
      <c r="AM12" s="18"/>
      <c r="AN12" s="68">
        <f t="shared" si="7"/>
        <v>3404.1600000000008</v>
      </c>
      <c r="AO12" s="68">
        <v>0</v>
      </c>
      <c r="AP12" s="328"/>
      <c r="AQ12" s="338"/>
      <c r="AR12" s="12">
        <f t="shared" si="0"/>
        <v>0</v>
      </c>
      <c r="AS12" s="164"/>
      <c r="AT12" s="12">
        <v>425.52</v>
      </c>
      <c r="AU12" s="70"/>
      <c r="AV12" s="131"/>
      <c r="AW12" s="68">
        <f t="shared" si="1"/>
        <v>2978.640000000001</v>
      </c>
      <c r="AX12" s="68">
        <v>0</v>
      </c>
      <c r="AY12" s="328"/>
      <c r="AZ12" s="338"/>
      <c r="BA12" s="12">
        <f t="shared" si="8"/>
        <v>0</v>
      </c>
      <c r="BB12" s="12"/>
      <c r="BC12" s="12">
        <v>425.52</v>
      </c>
      <c r="BD12" s="70"/>
      <c r="BE12" s="131"/>
      <c r="BF12" s="68">
        <f t="shared" si="2"/>
        <v>2553.120000000001</v>
      </c>
      <c r="BG12" s="68">
        <v>0</v>
      </c>
      <c r="BH12" s="328"/>
      <c r="BI12" s="338"/>
      <c r="BJ12" s="12">
        <f t="shared" si="3"/>
        <v>0</v>
      </c>
      <c r="BK12" s="32"/>
      <c r="BL12" s="12"/>
      <c r="BM12" s="70"/>
      <c r="BN12" s="130"/>
      <c r="BO12" s="12"/>
      <c r="BP12" s="68"/>
      <c r="BQ12" s="13"/>
      <c r="BR12" s="12"/>
      <c r="BS12" s="70"/>
      <c r="BT12" s="130"/>
      <c r="BU12" s="12"/>
      <c r="BV12" s="12"/>
      <c r="BW12" s="13"/>
      <c r="BX12" s="12"/>
      <c r="BY12" s="70"/>
      <c r="BZ12" s="130"/>
      <c r="CA12" s="12"/>
      <c r="CB12" s="12"/>
      <c r="CC12" s="7"/>
      <c r="CD12" s="12"/>
      <c r="CE12" s="70"/>
      <c r="CF12" s="130"/>
      <c r="CG12" s="12"/>
      <c r="CH12" s="12"/>
      <c r="CI12" s="88"/>
      <c r="CJ12" s="12"/>
      <c r="CK12" s="70"/>
      <c r="CL12" s="130"/>
      <c r="CM12" s="12"/>
      <c r="CN12" s="12"/>
      <c r="CO12" s="7"/>
      <c r="CP12" s="12"/>
      <c r="CQ12" s="70"/>
      <c r="CR12" s="130"/>
      <c r="CS12" s="12"/>
      <c r="CT12" s="12"/>
      <c r="CU12" s="91"/>
      <c r="CV12" s="7"/>
      <c r="CW12" s="35"/>
    </row>
    <row r="13" spans="1:101" s="78" customFormat="1" ht="24.75" customHeight="1">
      <c r="A13" s="26">
        <v>11</v>
      </c>
      <c r="B13" s="76" t="s">
        <v>783</v>
      </c>
      <c r="C13" s="80" t="s">
        <v>163</v>
      </c>
      <c r="D13" s="13" t="s">
        <v>153</v>
      </c>
      <c r="E13" s="81" t="s">
        <v>740</v>
      </c>
      <c r="F13" s="68">
        <v>107.16</v>
      </c>
      <c r="G13" s="76" t="s">
        <v>784</v>
      </c>
      <c r="H13" s="318">
        <v>0</v>
      </c>
      <c r="I13" s="318">
        <v>0</v>
      </c>
      <c r="J13" s="318">
        <v>11943.87</v>
      </c>
      <c r="K13" s="316">
        <v>16830</v>
      </c>
      <c r="L13" s="112">
        <v>43111</v>
      </c>
      <c r="M13" s="12">
        <f>H13-J13+K13</f>
        <v>4886.129999999999</v>
      </c>
      <c r="N13" s="12">
        <v>0</v>
      </c>
      <c r="O13" s="328"/>
      <c r="P13" s="337"/>
      <c r="Q13" s="12">
        <f aca="true" t="shared" si="10" ref="Q13:Q62">I13-N13+O13</f>
        <v>0</v>
      </c>
      <c r="R13" s="81" t="s">
        <v>785</v>
      </c>
      <c r="S13" s="68">
        <v>16830</v>
      </c>
      <c r="T13" s="70">
        <v>16830</v>
      </c>
      <c r="U13" s="112">
        <v>43136</v>
      </c>
      <c r="V13" s="12">
        <f aca="true" t="shared" si="11" ref="V13:V61">M13-S13+T13</f>
        <v>4886.129999999999</v>
      </c>
      <c r="W13" s="276">
        <v>0</v>
      </c>
      <c r="X13" s="340"/>
      <c r="Y13" s="276"/>
      <c r="Z13" s="16">
        <f t="shared" si="9"/>
        <v>0</v>
      </c>
      <c r="AA13" s="163"/>
      <c r="AB13" s="68">
        <v>16830</v>
      </c>
      <c r="AC13" s="70">
        <v>16830</v>
      </c>
      <c r="AD13" s="154">
        <v>43166</v>
      </c>
      <c r="AE13" s="68">
        <f t="shared" si="4"/>
        <v>4886.129999999999</v>
      </c>
      <c r="AF13" s="12">
        <v>0</v>
      </c>
      <c r="AG13" s="328"/>
      <c r="AH13" s="337"/>
      <c r="AI13" s="68">
        <f t="shared" si="5"/>
        <v>0</v>
      </c>
      <c r="AJ13" s="160"/>
      <c r="AK13" s="68">
        <v>16830</v>
      </c>
      <c r="AL13" s="70">
        <v>16830</v>
      </c>
      <c r="AM13" s="154">
        <v>43199</v>
      </c>
      <c r="AN13" s="68">
        <f t="shared" si="7"/>
        <v>4886.129999999999</v>
      </c>
      <c r="AO13" s="68">
        <v>0</v>
      </c>
      <c r="AP13" s="328"/>
      <c r="AQ13" s="338"/>
      <c r="AR13" s="12">
        <f t="shared" si="0"/>
        <v>0</v>
      </c>
      <c r="AS13" s="161"/>
      <c r="AT13" s="68">
        <v>16830</v>
      </c>
      <c r="AU13" s="70">
        <v>16830</v>
      </c>
      <c r="AV13" s="130">
        <v>43228</v>
      </c>
      <c r="AW13" s="68">
        <f t="shared" si="1"/>
        <v>4886.129999999999</v>
      </c>
      <c r="AX13" s="68">
        <v>0</v>
      </c>
      <c r="AY13" s="328"/>
      <c r="AZ13" s="338"/>
      <c r="BA13" s="12">
        <f t="shared" si="8"/>
        <v>0</v>
      </c>
      <c r="BB13" s="68"/>
      <c r="BC13" s="68">
        <v>16830</v>
      </c>
      <c r="BD13" s="70">
        <v>16830</v>
      </c>
      <c r="BE13" s="130">
        <v>43264</v>
      </c>
      <c r="BF13" s="68">
        <f t="shared" si="2"/>
        <v>4886.129999999999</v>
      </c>
      <c r="BG13" s="68">
        <v>23.89</v>
      </c>
      <c r="BH13" s="328"/>
      <c r="BI13" s="338"/>
      <c r="BJ13" s="12">
        <f t="shared" si="3"/>
        <v>-23.89</v>
      </c>
      <c r="BK13" s="162"/>
      <c r="BL13" s="68"/>
      <c r="BM13" s="70"/>
      <c r="BN13" s="130"/>
      <c r="BO13" s="12"/>
      <c r="BP13" s="68"/>
      <c r="BQ13" s="80"/>
      <c r="BR13" s="68"/>
      <c r="BS13" s="70"/>
      <c r="BT13" s="130"/>
      <c r="BU13" s="12"/>
      <c r="BV13" s="12"/>
      <c r="BW13" s="80"/>
      <c r="BX13" s="68"/>
      <c r="BY13" s="70"/>
      <c r="BZ13" s="130"/>
      <c r="CA13" s="12"/>
      <c r="CB13" s="12"/>
      <c r="CC13" s="143"/>
      <c r="CD13" s="68"/>
      <c r="CE13" s="70"/>
      <c r="CF13" s="130"/>
      <c r="CG13" s="12"/>
      <c r="CH13" s="12"/>
      <c r="CI13" s="143"/>
      <c r="CJ13" s="68"/>
      <c r="CK13" s="70"/>
      <c r="CL13" s="130"/>
      <c r="CM13" s="12"/>
      <c r="CN13" s="12"/>
      <c r="CO13" s="143"/>
      <c r="CP13" s="68"/>
      <c r="CQ13" s="70"/>
      <c r="CR13" s="130"/>
      <c r="CS13" s="12"/>
      <c r="CT13" s="12"/>
      <c r="CU13" s="143"/>
      <c r="CV13" s="143"/>
      <c r="CW13" s="254"/>
    </row>
    <row r="14" spans="1:101" ht="24.75" customHeight="1">
      <c r="A14" s="31">
        <v>12</v>
      </c>
      <c r="B14" s="47" t="s">
        <v>786</v>
      </c>
      <c r="C14" s="13" t="s">
        <v>164</v>
      </c>
      <c r="D14" s="13" t="s">
        <v>153</v>
      </c>
      <c r="E14" s="13" t="s">
        <v>910</v>
      </c>
      <c r="F14" s="12">
        <v>15.01</v>
      </c>
      <c r="G14" s="47" t="s">
        <v>911</v>
      </c>
      <c r="H14" s="315">
        <v>7.31</v>
      </c>
      <c r="I14" s="315">
        <v>-68.36</v>
      </c>
      <c r="J14" s="315">
        <v>3553.92</v>
      </c>
      <c r="K14" s="316">
        <v>3555</v>
      </c>
      <c r="L14" s="18">
        <v>43115</v>
      </c>
      <c r="M14" s="12">
        <f aca="true" t="shared" si="12" ref="M14:M63">H14-J14+K14</f>
        <v>8.389999999999873</v>
      </c>
      <c r="N14" s="12">
        <v>14.19</v>
      </c>
      <c r="O14" s="328"/>
      <c r="P14" s="337"/>
      <c r="Q14" s="12">
        <f t="shared" si="10"/>
        <v>-82.55</v>
      </c>
      <c r="R14" s="13"/>
      <c r="S14" s="315">
        <v>3553.92</v>
      </c>
      <c r="T14" s="316">
        <v>3555</v>
      </c>
      <c r="U14" s="18">
        <v>43140</v>
      </c>
      <c r="V14" s="12">
        <f t="shared" si="11"/>
        <v>9.4699999999998</v>
      </c>
      <c r="W14" s="276">
        <v>0</v>
      </c>
      <c r="X14" s="340"/>
      <c r="Y14" s="276"/>
      <c r="Z14" s="16">
        <f t="shared" si="9"/>
        <v>-82.55</v>
      </c>
      <c r="AA14" s="33"/>
      <c r="AB14" s="315">
        <v>3553.92</v>
      </c>
      <c r="AC14" s="70">
        <v>3555</v>
      </c>
      <c r="AD14" s="82">
        <v>43171</v>
      </c>
      <c r="AE14" s="68">
        <f t="shared" si="4"/>
        <v>10.549999999999727</v>
      </c>
      <c r="AF14" s="12">
        <v>3.54</v>
      </c>
      <c r="AG14" s="328"/>
      <c r="AH14" s="337"/>
      <c r="AI14" s="68">
        <f t="shared" si="5"/>
        <v>-86.09</v>
      </c>
      <c r="AJ14" s="13"/>
      <c r="AK14" s="315">
        <v>3553.92</v>
      </c>
      <c r="AL14" s="70">
        <v>3555</v>
      </c>
      <c r="AM14" s="82">
        <v>43193</v>
      </c>
      <c r="AN14" s="68">
        <f t="shared" si="7"/>
        <v>11.629999999999654</v>
      </c>
      <c r="AO14" s="68">
        <v>0</v>
      </c>
      <c r="AP14" s="328"/>
      <c r="AQ14" s="338"/>
      <c r="AR14" s="12">
        <f t="shared" si="0"/>
        <v>-86.09</v>
      </c>
      <c r="AS14" s="12"/>
      <c r="AT14" s="315">
        <v>3553.92</v>
      </c>
      <c r="AU14" s="70">
        <v>3555</v>
      </c>
      <c r="AV14" s="130">
        <v>43234</v>
      </c>
      <c r="AW14" s="68">
        <f t="shared" si="1"/>
        <v>12.709999999999582</v>
      </c>
      <c r="AX14" s="68">
        <v>10.63</v>
      </c>
      <c r="AY14" s="328"/>
      <c r="AZ14" s="338"/>
      <c r="BA14" s="12">
        <f t="shared" si="8"/>
        <v>-96.72</v>
      </c>
      <c r="BB14" s="12"/>
      <c r="BC14" s="315">
        <v>3553.92</v>
      </c>
      <c r="BD14" s="70">
        <v>3555</v>
      </c>
      <c r="BE14" s="130">
        <v>43266</v>
      </c>
      <c r="BF14" s="68">
        <f t="shared" si="2"/>
        <v>13.789999999999509</v>
      </c>
      <c r="BG14" s="68">
        <v>14.16</v>
      </c>
      <c r="BH14" s="328"/>
      <c r="BI14" s="338"/>
      <c r="BJ14" s="12">
        <f t="shared" si="3"/>
        <v>-110.88</v>
      </c>
      <c r="BK14" s="14"/>
      <c r="BL14" s="12"/>
      <c r="BM14" s="70"/>
      <c r="BN14" s="130"/>
      <c r="BO14" s="12"/>
      <c r="BP14" s="68"/>
      <c r="BQ14" s="13"/>
      <c r="BR14" s="12"/>
      <c r="BS14" s="70"/>
      <c r="BT14" s="130"/>
      <c r="BU14" s="12"/>
      <c r="BV14" s="12"/>
      <c r="BW14" s="13"/>
      <c r="BX14" s="12"/>
      <c r="BY14" s="70"/>
      <c r="BZ14" s="130"/>
      <c r="CA14" s="12"/>
      <c r="CB14" s="12"/>
      <c r="CC14" s="7"/>
      <c r="CD14" s="12"/>
      <c r="CE14" s="70"/>
      <c r="CF14" s="130"/>
      <c r="CG14" s="12"/>
      <c r="CH14" s="12"/>
      <c r="CI14" s="7"/>
      <c r="CJ14" s="12"/>
      <c r="CK14" s="70"/>
      <c r="CL14" s="130"/>
      <c r="CM14" s="12"/>
      <c r="CN14" s="12"/>
      <c r="CO14" s="7"/>
      <c r="CP14" s="12"/>
      <c r="CQ14" s="70"/>
      <c r="CR14" s="130"/>
      <c r="CS14" s="12"/>
      <c r="CT14" s="12"/>
      <c r="CU14" s="91"/>
      <c r="CV14" s="7"/>
      <c r="CW14" s="35"/>
    </row>
    <row r="15" spans="1:101" s="78" customFormat="1" ht="24.75" customHeight="1">
      <c r="A15" s="26">
        <v>13</v>
      </c>
      <c r="B15" s="76" t="s">
        <v>787</v>
      </c>
      <c r="C15" s="80" t="s">
        <v>165</v>
      </c>
      <c r="D15" s="13" t="s">
        <v>153</v>
      </c>
      <c r="E15" s="81" t="s">
        <v>629</v>
      </c>
      <c r="F15" s="68">
        <v>18.1</v>
      </c>
      <c r="G15" s="76" t="s">
        <v>322</v>
      </c>
      <c r="H15" s="318">
        <v>4408.56</v>
      </c>
      <c r="I15" s="318">
        <v>0</v>
      </c>
      <c r="J15" s="318">
        <v>1469.52</v>
      </c>
      <c r="K15" s="316"/>
      <c r="L15" s="112"/>
      <c r="M15" s="12">
        <f t="shared" si="12"/>
        <v>2939.0400000000004</v>
      </c>
      <c r="N15" s="12">
        <v>0</v>
      </c>
      <c r="O15" s="328"/>
      <c r="P15" s="337"/>
      <c r="Q15" s="12">
        <f t="shared" si="10"/>
        <v>0</v>
      </c>
      <c r="R15" s="81"/>
      <c r="S15" s="318">
        <v>1469.52</v>
      </c>
      <c r="T15" s="316"/>
      <c r="U15" s="112"/>
      <c r="V15" s="12">
        <f t="shared" si="11"/>
        <v>1469.5200000000004</v>
      </c>
      <c r="W15" s="276">
        <v>0</v>
      </c>
      <c r="X15" s="340"/>
      <c r="Y15" s="276"/>
      <c r="Z15" s="16">
        <f t="shared" si="9"/>
        <v>0</v>
      </c>
      <c r="AA15" s="163"/>
      <c r="AB15" s="318">
        <v>1469.52</v>
      </c>
      <c r="AC15" s="70">
        <v>1469.52</v>
      </c>
      <c r="AD15" s="154">
        <v>43187</v>
      </c>
      <c r="AE15" s="68">
        <f t="shared" si="4"/>
        <v>1469.5200000000004</v>
      </c>
      <c r="AF15" s="12">
        <v>0</v>
      </c>
      <c r="AG15" s="328"/>
      <c r="AH15" s="337"/>
      <c r="AI15" s="68">
        <f t="shared" si="5"/>
        <v>0</v>
      </c>
      <c r="AJ15" s="160"/>
      <c r="AK15" s="318">
        <v>1469.52</v>
      </c>
      <c r="AL15" s="70">
        <v>1469.52</v>
      </c>
      <c r="AM15" s="154">
        <v>43215</v>
      </c>
      <c r="AN15" s="68">
        <f t="shared" si="7"/>
        <v>1469.5200000000004</v>
      </c>
      <c r="AO15" s="68">
        <v>0</v>
      </c>
      <c r="AP15" s="328"/>
      <c r="AQ15" s="338"/>
      <c r="AR15" s="12">
        <f t="shared" si="0"/>
        <v>0</v>
      </c>
      <c r="AS15" s="161"/>
      <c r="AT15" s="318">
        <v>1469.52</v>
      </c>
      <c r="AU15" s="70">
        <v>1469.52</v>
      </c>
      <c r="AV15" s="130">
        <v>43250</v>
      </c>
      <c r="AW15" s="68">
        <f t="shared" si="1"/>
        <v>1469.5200000000004</v>
      </c>
      <c r="AX15" s="68">
        <v>0</v>
      </c>
      <c r="AY15" s="328"/>
      <c r="AZ15" s="338"/>
      <c r="BA15" s="12">
        <f t="shared" si="8"/>
        <v>0</v>
      </c>
      <c r="BB15" s="68"/>
      <c r="BC15" s="318">
        <v>1469.52</v>
      </c>
      <c r="BD15" s="70">
        <v>4408.56</v>
      </c>
      <c r="BE15" s="130">
        <v>43278</v>
      </c>
      <c r="BF15" s="68">
        <f t="shared" si="2"/>
        <v>4408.560000000001</v>
      </c>
      <c r="BG15" s="68">
        <v>0</v>
      </c>
      <c r="BH15" s="328"/>
      <c r="BI15" s="338"/>
      <c r="BJ15" s="12">
        <f t="shared" si="3"/>
        <v>0</v>
      </c>
      <c r="BK15" s="162"/>
      <c r="BL15" s="68"/>
      <c r="BM15" s="70"/>
      <c r="BN15" s="130"/>
      <c r="BO15" s="12"/>
      <c r="BP15" s="68"/>
      <c r="BQ15" s="80"/>
      <c r="BR15" s="68"/>
      <c r="BS15" s="70"/>
      <c r="BT15" s="130"/>
      <c r="BU15" s="12"/>
      <c r="BV15" s="12"/>
      <c r="BW15" s="80"/>
      <c r="BX15" s="68"/>
      <c r="BY15" s="70"/>
      <c r="BZ15" s="130"/>
      <c r="CA15" s="12"/>
      <c r="CB15" s="12"/>
      <c r="CC15" s="143"/>
      <c r="CD15" s="68"/>
      <c r="CE15" s="70"/>
      <c r="CF15" s="130"/>
      <c r="CG15" s="12"/>
      <c r="CH15" s="12"/>
      <c r="CI15" s="143"/>
      <c r="CJ15" s="68"/>
      <c r="CK15" s="70"/>
      <c r="CL15" s="130"/>
      <c r="CM15" s="12"/>
      <c r="CN15" s="12"/>
      <c r="CO15" s="170"/>
      <c r="CP15" s="68"/>
      <c r="CQ15" s="70"/>
      <c r="CR15" s="130"/>
      <c r="CS15" s="12"/>
      <c r="CT15" s="12"/>
      <c r="CU15" s="170"/>
      <c r="CV15" s="143"/>
      <c r="CW15" s="254"/>
    </row>
    <row r="16" spans="1:101" ht="24.75" customHeight="1">
      <c r="A16" s="31">
        <v>14</v>
      </c>
      <c r="B16" s="47" t="s">
        <v>789</v>
      </c>
      <c r="C16" s="25" t="s">
        <v>183</v>
      </c>
      <c r="D16" s="13" t="s">
        <v>153</v>
      </c>
      <c r="E16" s="25" t="s">
        <v>567</v>
      </c>
      <c r="F16" s="16">
        <v>19.6</v>
      </c>
      <c r="G16" s="47" t="s">
        <v>666</v>
      </c>
      <c r="H16" s="315">
        <v>858.16</v>
      </c>
      <c r="I16" s="315">
        <v>-103</v>
      </c>
      <c r="J16" s="308">
        <v>4583.7</v>
      </c>
      <c r="K16" s="316">
        <v>4583.7</v>
      </c>
      <c r="L16" s="18">
        <v>43110</v>
      </c>
      <c r="M16" s="12">
        <f t="shared" si="12"/>
        <v>858.1599999999999</v>
      </c>
      <c r="N16" s="12">
        <v>0</v>
      </c>
      <c r="O16" s="328"/>
      <c r="P16" s="337"/>
      <c r="Q16" s="12">
        <f t="shared" si="10"/>
        <v>-103</v>
      </c>
      <c r="R16" s="13"/>
      <c r="S16" s="308">
        <v>4583.7</v>
      </c>
      <c r="T16" s="316">
        <v>4583.7</v>
      </c>
      <c r="U16" s="18">
        <v>43145</v>
      </c>
      <c r="V16" s="12">
        <f t="shared" si="11"/>
        <v>858.1599999999999</v>
      </c>
      <c r="W16" s="12">
        <v>11.18</v>
      </c>
      <c r="X16" s="328"/>
      <c r="Y16" s="12"/>
      <c r="Z16" s="16">
        <f t="shared" si="9"/>
        <v>-114.18</v>
      </c>
      <c r="AA16" s="59"/>
      <c r="AB16" s="308">
        <v>4583.7</v>
      </c>
      <c r="AC16" s="70">
        <v>4583.7</v>
      </c>
      <c r="AD16" s="18">
        <v>43165</v>
      </c>
      <c r="AE16" s="68">
        <f t="shared" si="4"/>
        <v>858.1599999999999</v>
      </c>
      <c r="AF16" s="12">
        <v>0</v>
      </c>
      <c r="AG16" s="328"/>
      <c r="AH16" s="337"/>
      <c r="AI16" s="68">
        <f t="shared" si="5"/>
        <v>-114.18</v>
      </c>
      <c r="AJ16" s="13"/>
      <c r="AK16" s="308">
        <v>4583.7</v>
      </c>
      <c r="AL16" s="70">
        <v>4583.7</v>
      </c>
      <c r="AM16" s="18">
        <v>43206</v>
      </c>
      <c r="AN16" s="68">
        <f t="shared" si="7"/>
        <v>858.1599999999999</v>
      </c>
      <c r="AO16" s="97">
        <v>18.63</v>
      </c>
      <c r="AP16" s="329"/>
      <c r="AQ16" s="349"/>
      <c r="AR16" s="12">
        <f t="shared" si="0"/>
        <v>-132.81</v>
      </c>
      <c r="AS16" s="24"/>
      <c r="AT16" s="308">
        <v>4583.7</v>
      </c>
      <c r="AU16" s="70">
        <v>4583.7</v>
      </c>
      <c r="AV16" s="131">
        <v>43230</v>
      </c>
      <c r="AW16" s="68">
        <f t="shared" si="1"/>
        <v>858.1599999999999</v>
      </c>
      <c r="AX16" s="97">
        <v>0</v>
      </c>
      <c r="AY16" s="329"/>
      <c r="AZ16" s="349"/>
      <c r="BA16" s="12">
        <f t="shared" si="8"/>
        <v>-132.81</v>
      </c>
      <c r="BB16" s="16"/>
      <c r="BC16" s="308">
        <v>4583.7</v>
      </c>
      <c r="BD16" s="70">
        <v>4583.7</v>
      </c>
      <c r="BE16" s="131">
        <v>43260</v>
      </c>
      <c r="BF16" s="68">
        <f t="shared" si="2"/>
        <v>858.1599999999999</v>
      </c>
      <c r="BG16" s="97">
        <v>0</v>
      </c>
      <c r="BH16" s="329"/>
      <c r="BI16" s="349"/>
      <c r="BJ16" s="12">
        <f t="shared" si="3"/>
        <v>-132.81</v>
      </c>
      <c r="BK16" s="103"/>
      <c r="BL16" s="12"/>
      <c r="BM16" s="70"/>
      <c r="BN16" s="131"/>
      <c r="BO16" s="12"/>
      <c r="BP16" s="68"/>
      <c r="BQ16" s="27"/>
      <c r="BR16" s="12"/>
      <c r="BS16" s="70"/>
      <c r="BT16" s="131"/>
      <c r="BU16" s="12"/>
      <c r="BV16" s="28"/>
      <c r="BW16" s="27"/>
      <c r="BX16" s="12"/>
      <c r="BY16" s="70"/>
      <c r="BZ16" s="131"/>
      <c r="CA16" s="12"/>
      <c r="CB16" s="28"/>
      <c r="CC16" s="107"/>
      <c r="CD16" s="12"/>
      <c r="CE16" s="70"/>
      <c r="CF16" s="131"/>
      <c r="CG16" s="12"/>
      <c r="CH16" s="28"/>
      <c r="CI16" s="95"/>
      <c r="CJ16" s="12"/>
      <c r="CK16" s="70"/>
      <c r="CL16" s="131"/>
      <c r="CM16" s="12"/>
      <c r="CN16" s="28"/>
      <c r="CO16" s="95"/>
      <c r="CP16" s="12"/>
      <c r="CQ16" s="70"/>
      <c r="CR16" s="131"/>
      <c r="CS16" s="12"/>
      <c r="CT16" s="16"/>
      <c r="CU16" s="99"/>
      <c r="CV16" s="7"/>
      <c r="CW16" s="35"/>
    </row>
    <row r="17" spans="1:101" ht="24.75" customHeight="1">
      <c r="A17" s="26">
        <v>15</v>
      </c>
      <c r="B17" s="47" t="s">
        <v>790</v>
      </c>
      <c r="C17" s="13" t="s">
        <v>184</v>
      </c>
      <c r="D17" s="13" t="s">
        <v>153</v>
      </c>
      <c r="E17" s="13" t="s">
        <v>149</v>
      </c>
      <c r="F17" s="12">
        <v>23.56</v>
      </c>
      <c r="G17" s="47" t="s">
        <v>296</v>
      </c>
      <c r="H17" s="315">
        <v>0</v>
      </c>
      <c r="I17" s="315">
        <v>71.64</v>
      </c>
      <c r="J17" s="315">
        <v>10548.72</v>
      </c>
      <c r="K17" s="316">
        <v>10548.72</v>
      </c>
      <c r="L17" s="19">
        <v>43110</v>
      </c>
      <c r="M17" s="12">
        <f t="shared" si="12"/>
        <v>0</v>
      </c>
      <c r="N17" s="12">
        <v>0</v>
      </c>
      <c r="O17" s="328"/>
      <c r="P17" s="337"/>
      <c r="Q17" s="12">
        <f t="shared" si="10"/>
        <v>71.64</v>
      </c>
      <c r="R17" s="13"/>
      <c r="S17" s="315">
        <v>10548.72</v>
      </c>
      <c r="T17" s="316">
        <v>10548.72</v>
      </c>
      <c r="U17" s="19">
        <v>43138</v>
      </c>
      <c r="V17" s="12">
        <f t="shared" si="11"/>
        <v>0</v>
      </c>
      <c r="W17" s="276">
        <v>0</v>
      </c>
      <c r="X17" s="340"/>
      <c r="Y17" s="276"/>
      <c r="Z17" s="16">
        <f t="shared" si="9"/>
        <v>71.64</v>
      </c>
      <c r="AA17" s="73"/>
      <c r="AB17" s="315">
        <v>10548.72</v>
      </c>
      <c r="AC17" s="70">
        <v>10548.72</v>
      </c>
      <c r="AD17" s="82">
        <v>43171</v>
      </c>
      <c r="AE17" s="68">
        <f t="shared" si="4"/>
        <v>0</v>
      </c>
      <c r="AF17" s="12">
        <v>10.55</v>
      </c>
      <c r="AG17" s="328"/>
      <c r="AH17" s="337"/>
      <c r="AI17" s="68">
        <f t="shared" si="5"/>
        <v>61.09</v>
      </c>
      <c r="AJ17" s="13"/>
      <c r="AK17" s="315">
        <v>10548.72</v>
      </c>
      <c r="AL17" s="70">
        <v>10548.72</v>
      </c>
      <c r="AM17" s="82">
        <v>43196</v>
      </c>
      <c r="AN17" s="68">
        <f t="shared" si="7"/>
        <v>0</v>
      </c>
      <c r="AO17" s="68">
        <v>0</v>
      </c>
      <c r="AP17" s="328"/>
      <c r="AQ17" s="338"/>
      <c r="AR17" s="12">
        <f t="shared" si="0"/>
        <v>61.09</v>
      </c>
      <c r="AS17" s="12"/>
      <c r="AT17" s="315">
        <v>10548.72</v>
      </c>
      <c r="AU17" s="70">
        <v>10548.72</v>
      </c>
      <c r="AV17" s="130">
        <v>43227</v>
      </c>
      <c r="AW17" s="68">
        <f t="shared" si="1"/>
        <v>0</v>
      </c>
      <c r="AX17" s="68">
        <v>0</v>
      </c>
      <c r="AY17" s="328"/>
      <c r="AZ17" s="338"/>
      <c r="BA17" s="12">
        <f t="shared" si="8"/>
        <v>61.09</v>
      </c>
      <c r="BB17" s="12"/>
      <c r="BC17" s="315">
        <v>10548.72</v>
      </c>
      <c r="BD17" s="70">
        <v>10548.72</v>
      </c>
      <c r="BE17" s="130">
        <v>43259</v>
      </c>
      <c r="BF17" s="68">
        <f t="shared" si="2"/>
        <v>0</v>
      </c>
      <c r="BG17" s="68">
        <v>0</v>
      </c>
      <c r="BH17" s="328"/>
      <c r="BI17" s="338"/>
      <c r="BJ17" s="12">
        <f t="shared" si="3"/>
        <v>61.09</v>
      </c>
      <c r="BK17" s="14"/>
      <c r="BL17" s="12"/>
      <c r="BM17" s="70"/>
      <c r="BN17" s="130"/>
      <c r="BO17" s="12"/>
      <c r="BP17" s="68"/>
      <c r="BQ17" s="13"/>
      <c r="BR17" s="12"/>
      <c r="BS17" s="70"/>
      <c r="BT17" s="130"/>
      <c r="BU17" s="12"/>
      <c r="BV17" s="12"/>
      <c r="BW17" s="13"/>
      <c r="BX17" s="12"/>
      <c r="BY17" s="70"/>
      <c r="BZ17" s="130"/>
      <c r="CA17" s="12"/>
      <c r="CB17" s="12"/>
      <c r="CC17" s="7"/>
      <c r="CD17" s="12"/>
      <c r="CE17" s="70"/>
      <c r="CF17" s="130"/>
      <c r="CG17" s="12"/>
      <c r="CH17" s="12"/>
      <c r="CI17" s="7"/>
      <c r="CJ17" s="12"/>
      <c r="CK17" s="70"/>
      <c r="CL17" s="130"/>
      <c r="CM17" s="12"/>
      <c r="CN17" s="12"/>
      <c r="CO17" s="7"/>
      <c r="CP17" s="12"/>
      <c r="CQ17" s="70"/>
      <c r="CR17" s="130"/>
      <c r="CS17" s="12"/>
      <c r="CT17" s="12"/>
      <c r="CU17" s="91"/>
      <c r="CV17" s="7"/>
      <c r="CW17" s="35"/>
    </row>
    <row r="18" spans="1:101" ht="24.75" customHeight="1">
      <c r="A18" s="31">
        <v>16</v>
      </c>
      <c r="B18" s="47" t="s">
        <v>791</v>
      </c>
      <c r="C18" s="13" t="s">
        <v>186</v>
      </c>
      <c r="D18" s="13" t="s">
        <v>153</v>
      </c>
      <c r="E18" s="13" t="s">
        <v>520</v>
      </c>
      <c r="F18" s="12">
        <v>8.2</v>
      </c>
      <c r="G18" s="47" t="s">
        <v>956</v>
      </c>
      <c r="H18" s="315">
        <v>422.44</v>
      </c>
      <c r="I18" s="315">
        <v>-139.4</v>
      </c>
      <c r="J18" s="315">
        <v>1475</v>
      </c>
      <c r="K18" s="312">
        <v>1475</v>
      </c>
      <c r="L18" s="54">
        <v>43115</v>
      </c>
      <c r="M18" s="12">
        <f t="shared" si="12"/>
        <v>422.44000000000005</v>
      </c>
      <c r="N18" s="16">
        <v>4.21</v>
      </c>
      <c r="O18" s="329"/>
      <c r="P18" s="334"/>
      <c r="Q18" s="12">
        <f t="shared" si="10"/>
        <v>-143.61</v>
      </c>
      <c r="R18" s="24"/>
      <c r="S18" s="315">
        <v>1475</v>
      </c>
      <c r="T18" s="312">
        <v>1475</v>
      </c>
      <c r="U18" s="54">
        <v>43144</v>
      </c>
      <c r="V18" s="12">
        <f t="shared" si="11"/>
        <v>422.44000000000005</v>
      </c>
      <c r="W18" s="16">
        <v>2.11</v>
      </c>
      <c r="X18" s="329"/>
      <c r="Y18" s="16"/>
      <c r="Z18" s="16">
        <f t="shared" si="9"/>
        <v>-145.72000000000003</v>
      </c>
      <c r="AA18" s="25"/>
      <c r="AB18" s="315">
        <v>1475</v>
      </c>
      <c r="AC18" s="71">
        <v>1475</v>
      </c>
      <c r="AD18" s="54">
        <v>43173</v>
      </c>
      <c r="AE18" s="68">
        <f t="shared" si="4"/>
        <v>422.44000000000005</v>
      </c>
      <c r="AF18" s="16">
        <v>3.16</v>
      </c>
      <c r="AG18" s="329"/>
      <c r="AH18" s="334"/>
      <c r="AI18" s="68">
        <f t="shared" si="5"/>
        <v>-148.88000000000002</v>
      </c>
      <c r="AJ18" s="25"/>
      <c r="AK18" s="315">
        <v>1475</v>
      </c>
      <c r="AL18" s="71">
        <v>1475</v>
      </c>
      <c r="AM18" s="54">
        <v>43201</v>
      </c>
      <c r="AN18" s="68">
        <f t="shared" si="7"/>
        <v>422.44000000000005</v>
      </c>
      <c r="AO18" s="97">
        <v>0</v>
      </c>
      <c r="AP18" s="329"/>
      <c r="AQ18" s="349"/>
      <c r="AR18" s="12">
        <f t="shared" si="0"/>
        <v>-148.88000000000002</v>
      </c>
      <c r="AS18" s="25"/>
      <c r="AT18" s="315">
        <v>1475</v>
      </c>
      <c r="AU18" s="71">
        <v>1475</v>
      </c>
      <c r="AV18" s="128">
        <v>43234</v>
      </c>
      <c r="AW18" s="68">
        <f t="shared" si="1"/>
        <v>422.44000000000005</v>
      </c>
      <c r="AX18" s="97">
        <v>3.16</v>
      </c>
      <c r="AY18" s="329"/>
      <c r="AZ18" s="349"/>
      <c r="BA18" s="12">
        <f t="shared" si="8"/>
        <v>-152.04000000000002</v>
      </c>
      <c r="BB18" s="16"/>
      <c r="BC18" s="315">
        <v>1475</v>
      </c>
      <c r="BD18" s="71">
        <v>1475</v>
      </c>
      <c r="BE18" s="128">
        <v>43264</v>
      </c>
      <c r="BF18" s="68">
        <f t="shared" si="2"/>
        <v>422.44000000000005</v>
      </c>
      <c r="BG18" s="97">
        <v>2.11</v>
      </c>
      <c r="BH18" s="329"/>
      <c r="BI18" s="349"/>
      <c r="BJ18" s="12">
        <f t="shared" si="3"/>
        <v>-154.15000000000003</v>
      </c>
      <c r="BK18" s="55"/>
      <c r="BL18" s="12"/>
      <c r="BM18" s="71"/>
      <c r="BN18" s="128"/>
      <c r="BO18" s="12"/>
      <c r="BP18" s="97"/>
      <c r="BQ18" s="24"/>
      <c r="BR18" s="12"/>
      <c r="BS18" s="71"/>
      <c r="BT18" s="128"/>
      <c r="BU18" s="12"/>
      <c r="BV18" s="16"/>
      <c r="BW18" s="25"/>
      <c r="BX18" s="12"/>
      <c r="BY18" s="71"/>
      <c r="BZ18" s="128"/>
      <c r="CA18" s="12"/>
      <c r="CB18" s="16"/>
      <c r="CC18" s="64"/>
      <c r="CD18" s="12"/>
      <c r="CE18" s="71"/>
      <c r="CF18" s="128"/>
      <c r="CG18" s="12"/>
      <c r="CH18" s="16"/>
      <c r="CI18" s="63"/>
      <c r="CJ18" s="12"/>
      <c r="CK18" s="71"/>
      <c r="CL18" s="128"/>
      <c r="CM18" s="12"/>
      <c r="CN18" s="16"/>
      <c r="CO18" s="64"/>
      <c r="CP18" s="12"/>
      <c r="CQ18" s="71"/>
      <c r="CR18" s="128"/>
      <c r="CS18" s="12"/>
      <c r="CT18" s="16"/>
      <c r="CU18" s="110"/>
      <c r="CV18" s="7"/>
      <c r="CW18" s="35"/>
    </row>
    <row r="19" spans="1:101" ht="24.75" customHeight="1">
      <c r="A19" s="26">
        <v>17</v>
      </c>
      <c r="B19" s="47" t="s">
        <v>792</v>
      </c>
      <c r="C19" s="13" t="s">
        <v>2</v>
      </c>
      <c r="D19" s="13" t="s">
        <v>153</v>
      </c>
      <c r="E19" s="15" t="s">
        <v>669</v>
      </c>
      <c r="F19" s="12">
        <v>29.32</v>
      </c>
      <c r="G19" s="48" t="s">
        <v>952</v>
      </c>
      <c r="H19" s="317">
        <v>0</v>
      </c>
      <c r="I19" s="315">
        <v>0</v>
      </c>
      <c r="J19" s="315">
        <v>1842.9</v>
      </c>
      <c r="K19" s="316">
        <v>5528.7</v>
      </c>
      <c r="L19" s="18">
        <v>43110</v>
      </c>
      <c r="M19" s="12">
        <f t="shared" si="12"/>
        <v>3685.7999999999997</v>
      </c>
      <c r="N19" s="12">
        <v>0</v>
      </c>
      <c r="O19" s="328"/>
      <c r="P19" s="337"/>
      <c r="Q19" s="12">
        <f t="shared" si="10"/>
        <v>0</v>
      </c>
      <c r="R19" s="13"/>
      <c r="S19" s="315">
        <v>1842.9</v>
      </c>
      <c r="T19" s="316"/>
      <c r="U19" s="18"/>
      <c r="V19" s="12">
        <f t="shared" si="11"/>
        <v>1842.8999999999996</v>
      </c>
      <c r="W19" s="276">
        <v>0</v>
      </c>
      <c r="X19" s="340"/>
      <c r="Y19" s="276"/>
      <c r="Z19" s="16">
        <f t="shared" si="9"/>
        <v>0</v>
      </c>
      <c r="AA19" s="73"/>
      <c r="AB19" s="315">
        <v>1842.9</v>
      </c>
      <c r="AC19" s="70"/>
      <c r="AD19" s="82"/>
      <c r="AE19" s="68">
        <f t="shared" si="4"/>
        <v>-4.547473508864641E-13</v>
      </c>
      <c r="AF19" s="12">
        <v>0</v>
      </c>
      <c r="AG19" s="328"/>
      <c r="AH19" s="337"/>
      <c r="AI19" s="68">
        <f t="shared" si="5"/>
        <v>0</v>
      </c>
      <c r="AJ19" s="13"/>
      <c r="AK19" s="315">
        <v>1842.9</v>
      </c>
      <c r="AL19" s="70">
        <v>5528.7</v>
      </c>
      <c r="AM19" s="82">
        <v>43200</v>
      </c>
      <c r="AN19" s="68">
        <f t="shared" si="7"/>
        <v>3685.7999999999993</v>
      </c>
      <c r="AO19" s="68">
        <v>0</v>
      </c>
      <c r="AP19" s="328"/>
      <c r="AQ19" s="338"/>
      <c r="AR19" s="12">
        <f t="shared" si="0"/>
        <v>0</v>
      </c>
      <c r="AS19" s="12"/>
      <c r="AT19" s="315">
        <v>1842.9</v>
      </c>
      <c r="AU19" s="70"/>
      <c r="AV19" s="130"/>
      <c r="AW19" s="68">
        <f t="shared" si="1"/>
        <v>1842.8999999999992</v>
      </c>
      <c r="AX19" s="68">
        <v>0</v>
      </c>
      <c r="AY19" s="328"/>
      <c r="AZ19" s="338"/>
      <c r="BA19" s="12">
        <f t="shared" si="8"/>
        <v>0</v>
      </c>
      <c r="BB19" s="12"/>
      <c r="BC19" s="315">
        <v>1842.9</v>
      </c>
      <c r="BD19" s="70"/>
      <c r="BE19" s="130"/>
      <c r="BF19" s="68">
        <f t="shared" si="2"/>
        <v>-9.094947017729282E-13</v>
      </c>
      <c r="BG19" s="68">
        <v>0</v>
      </c>
      <c r="BH19" s="328"/>
      <c r="BI19" s="338"/>
      <c r="BJ19" s="12">
        <f t="shared" si="3"/>
        <v>0</v>
      </c>
      <c r="BK19" s="14"/>
      <c r="BL19" s="12"/>
      <c r="BM19" s="70"/>
      <c r="BN19" s="131"/>
      <c r="BO19" s="12"/>
      <c r="BP19" s="68"/>
      <c r="BQ19" s="13"/>
      <c r="BR19" s="12"/>
      <c r="BS19" s="70"/>
      <c r="BT19" s="131"/>
      <c r="BU19" s="12"/>
      <c r="BV19" s="12"/>
      <c r="BW19" s="13"/>
      <c r="BX19" s="12"/>
      <c r="BY19" s="70"/>
      <c r="BZ19" s="131"/>
      <c r="CA19" s="12"/>
      <c r="CB19" s="12"/>
      <c r="CC19" s="7"/>
      <c r="CD19" s="12"/>
      <c r="CE19" s="70"/>
      <c r="CF19" s="131"/>
      <c r="CG19" s="12"/>
      <c r="CH19" s="12"/>
      <c r="CI19" s="7"/>
      <c r="CJ19" s="12"/>
      <c r="CK19" s="70"/>
      <c r="CL19" s="131"/>
      <c r="CM19" s="12"/>
      <c r="CN19" s="12"/>
      <c r="CO19" s="7"/>
      <c r="CP19" s="12"/>
      <c r="CQ19" s="70"/>
      <c r="CR19" s="131"/>
      <c r="CS19" s="12"/>
      <c r="CT19" s="12"/>
      <c r="CU19" s="59"/>
      <c r="CV19" s="7"/>
      <c r="CW19" s="35"/>
    </row>
    <row r="20" spans="1:101" ht="24.75" customHeight="1">
      <c r="A20" s="31">
        <v>18</v>
      </c>
      <c r="B20" s="47" t="s">
        <v>793</v>
      </c>
      <c r="C20" s="13" t="s">
        <v>3</v>
      </c>
      <c r="D20" s="13" t="s">
        <v>153</v>
      </c>
      <c r="E20" s="13" t="s">
        <v>287</v>
      </c>
      <c r="F20" s="12">
        <v>29.07</v>
      </c>
      <c r="G20" s="47" t="s">
        <v>522</v>
      </c>
      <c r="H20" s="315">
        <v>2904.6</v>
      </c>
      <c r="I20" s="315">
        <v>278.68</v>
      </c>
      <c r="J20" s="315">
        <v>2358</v>
      </c>
      <c r="K20" s="316"/>
      <c r="L20" s="13"/>
      <c r="M20" s="12">
        <f t="shared" si="12"/>
        <v>546.5999999999999</v>
      </c>
      <c r="N20" s="12">
        <v>0</v>
      </c>
      <c r="O20" s="328"/>
      <c r="P20" s="337"/>
      <c r="Q20" s="12">
        <f t="shared" si="10"/>
        <v>278.68</v>
      </c>
      <c r="R20" s="13"/>
      <c r="S20" s="315">
        <v>2358</v>
      </c>
      <c r="T20" s="316"/>
      <c r="U20" s="13"/>
      <c r="V20" s="12">
        <f t="shared" si="11"/>
        <v>-1811.4</v>
      </c>
      <c r="W20" s="276">
        <v>0</v>
      </c>
      <c r="X20" s="340"/>
      <c r="Y20" s="276"/>
      <c r="Z20" s="16">
        <f t="shared" si="9"/>
        <v>278.68</v>
      </c>
      <c r="AA20" s="30"/>
      <c r="AB20" s="315">
        <v>2358</v>
      </c>
      <c r="AC20" s="70">
        <v>5980.39</v>
      </c>
      <c r="AD20" s="18">
        <v>43174</v>
      </c>
      <c r="AE20" s="68">
        <f t="shared" si="4"/>
        <v>1810.9900000000007</v>
      </c>
      <c r="AF20" s="12">
        <v>67.4</v>
      </c>
      <c r="AG20" s="328"/>
      <c r="AH20" s="337"/>
      <c r="AI20" s="68">
        <f t="shared" si="5"/>
        <v>211.28</v>
      </c>
      <c r="AJ20" s="15"/>
      <c r="AK20" s="315">
        <v>2358</v>
      </c>
      <c r="AL20" s="70"/>
      <c r="AM20" s="18"/>
      <c r="AN20" s="68">
        <f t="shared" si="7"/>
        <v>-547.0099999999993</v>
      </c>
      <c r="AO20" s="68">
        <v>11.49</v>
      </c>
      <c r="AP20" s="328"/>
      <c r="AQ20" s="338"/>
      <c r="AR20" s="12">
        <f t="shared" si="0"/>
        <v>199.79</v>
      </c>
      <c r="AS20" s="164"/>
      <c r="AT20" s="315">
        <v>2358</v>
      </c>
      <c r="AU20" s="70"/>
      <c r="AV20" s="131"/>
      <c r="AW20" s="68">
        <f t="shared" si="1"/>
        <v>-2905.0099999999993</v>
      </c>
      <c r="AX20" s="68">
        <v>68.83</v>
      </c>
      <c r="AY20" s="328"/>
      <c r="AZ20" s="338"/>
      <c r="BA20" s="12">
        <f t="shared" si="8"/>
        <v>130.95999999999998</v>
      </c>
      <c r="BB20" s="12"/>
      <c r="BC20" s="315">
        <v>2358</v>
      </c>
      <c r="BD20" s="70">
        <v>9900</v>
      </c>
      <c r="BE20" s="131">
        <v>43266</v>
      </c>
      <c r="BF20" s="68">
        <f t="shared" si="2"/>
        <v>4636.990000000001</v>
      </c>
      <c r="BG20" s="68">
        <v>47.2</v>
      </c>
      <c r="BH20" s="328"/>
      <c r="BI20" s="338"/>
      <c r="BJ20" s="12">
        <f t="shared" si="3"/>
        <v>83.75999999999998</v>
      </c>
      <c r="BK20" s="32"/>
      <c r="BL20" s="12"/>
      <c r="BM20" s="70"/>
      <c r="BN20" s="130"/>
      <c r="BO20" s="12"/>
      <c r="BP20" s="68"/>
      <c r="BQ20" s="13"/>
      <c r="BR20" s="12"/>
      <c r="BS20" s="70"/>
      <c r="BT20" s="130"/>
      <c r="BU20" s="12"/>
      <c r="BV20" s="12"/>
      <c r="BW20" s="13"/>
      <c r="BX20" s="12"/>
      <c r="BY20" s="70"/>
      <c r="BZ20" s="130"/>
      <c r="CA20" s="12"/>
      <c r="CB20" s="12"/>
      <c r="CC20" s="7"/>
      <c r="CD20" s="12"/>
      <c r="CE20" s="70"/>
      <c r="CF20" s="130"/>
      <c r="CG20" s="12"/>
      <c r="CH20" s="12"/>
      <c r="CI20" s="88"/>
      <c r="CJ20" s="12"/>
      <c r="CK20" s="70"/>
      <c r="CL20" s="130"/>
      <c r="CM20" s="12"/>
      <c r="CN20" s="12"/>
      <c r="CO20" s="7"/>
      <c r="CP20" s="12"/>
      <c r="CQ20" s="70"/>
      <c r="CR20" s="130"/>
      <c r="CS20" s="12"/>
      <c r="CT20" s="12"/>
      <c r="CU20" s="91"/>
      <c r="CV20" s="7"/>
      <c r="CW20" s="35"/>
    </row>
    <row r="21" spans="1:101" ht="24.75" customHeight="1">
      <c r="A21" s="26">
        <v>19</v>
      </c>
      <c r="B21" s="47" t="s">
        <v>688</v>
      </c>
      <c r="C21" s="13" t="s">
        <v>4</v>
      </c>
      <c r="D21" s="13" t="s">
        <v>153</v>
      </c>
      <c r="E21" s="13" t="s">
        <v>314</v>
      </c>
      <c r="F21" s="12">
        <v>25.61</v>
      </c>
      <c r="G21" s="47" t="s">
        <v>521</v>
      </c>
      <c r="H21" s="315">
        <v>742.22</v>
      </c>
      <c r="I21" s="315">
        <v>0</v>
      </c>
      <c r="J21" s="315">
        <v>4556.7</v>
      </c>
      <c r="K21" s="316">
        <v>4556.7</v>
      </c>
      <c r="L21" s="19">
        <v>43108</v>
      </c>
      <c r="M21" s="12">
        <f t="shared" si="12"/>
        <v>742.2200000000003</v>
      </c>
      <c r="N21" s="12">
        <v>0</v>
      </c>
      <c r="O21" s="328"/>
      <c r="P21" s="337"/>
      <c r="Q21" s="12">
        <f t="shared" si="10"/>
        <v>0</v>
      </c>
      <c r="R21" s="15"/>
      <c r="S21" s="315">
        <v>4556.7</v>
      </c>
      <c r="T21" s="316">
        <v>4556.7</v>
      </c>
      <c r="U21" s="19">
        <v>43136</v>
      </c>
      <c r="V21" s="12">
        <f t="shared" si="11"/>
        <v>742.2200000000003</v>
      </c>
      <c r="W21" s="276">
        <v>0</v>
      </c>
      <c r="X21" s="340"/>
      <c r="Y21" s="276"/>
      <c r="Z21" s="16">
        <f t="shared" si="9"/>
        <v>0</v>
      </c>
      <c r="AA21" s="30"/>
      <c r="AB21" s="315">
        <v>4556.7</v>
      </c>
      <c r="AC21" s="70">
        <v>4556.7</v>
      </c>
      <c r="AD21" s="19">
        <v>43160</v>
      </c>
      <c r="AE21" s="68">
        <f t="shared" si="4"/>
        <v>742.2200000000003</v>
      </c>
      <c r="AF21" s="12">
        <v>0</v>
      </c>
      <c r="AG21" s="328"/>
      <c r="AH21" s="337"/>
      <c r="AI21" s="68">
        <f t="shared" si="5"/>
        <v>0</v>
      </c>
      <c r="AJ21" s="13"/>
      <c r="AK21" s="315">
        <v>4556.7</v>
      </c>
      <c r="AL21" s="70">
        <v>4556.7</v>
      </c>
      <c r="AM21" s="19">
        <v>43193</v>
      </c>
      <c r="AN21" s="68">
        <f t="shared" si="7"/>
        <v>742.2200000000003</v>
      </c>
      <c r="AO21" s="68">
        <v>0</v>
      </c>
      <c r="AP21" s="328"/>
      <c r="AQ21" s="338"/>
      <c r="AR21" s="12">
        <f t="shared" si="0"/>
        <v>0</v>
      </c>
      <c r="AS21" s="22"/>
      <c r="AT21" s="315">
        <v>4556.7</v>
      </c>
      <c r="AU21" s="70">
        <v>4556.7</v>
      </c>
      <c r="AV21" s="132">
        <v>43224</v>
      </c>
      <c r="AW21" s="68">
        <f t="shared" si="1"/>
        <v>742.2200000000003</v>
      </c>
      <c r="AX21" s="68">
        <v>0</v>
      </c>
      <c r="AY21" s="328"/>
      <c r="AZ21" s="338"/>
      <c r="BA21" s="12">
        <f t="shared" si="8"/>
        <v>0</v>
      </c>
      <c r="BB21" s="12"/>
      <c r="BC21" s="315">
        <v>4556.7</v>
      </c>
      <c r="BD21" s="70">
        <v>4556.7</v>
      </c>
      <c r="BE21" s="132">
        <v>43255</v>
      </c>
      <c r="BF21" s="68">
        <f t="shared" si="2"/>
        <v>742.2200000000003</v>
      </c>
      <c r="BG21" s="68">
        <v>0</v>
      </c>
      <c r="BH21" s="328"/>
      <c r="BI21" s="338"/>
      <c r="BJ21" s="12">
        <f t="shared" si="3"/>
        <v>0</v>
      </c>
      <c r="BK21" s="88"/>
      <c r="BL21" s="22"/>
      <c r="BM21" s="70"/>
      <c r="BN21" s="132"/>
      <c r="BO21" s="12"/>
      <c r="BP21" s="68"/>
      <c r="BQ21" s="13"/>
      <c r="BR21" s="22"/>
      <c r="BS21" s="70"/>
      <c r="BT21" s="132"/>
      <c r="BU21" s="12"/>
      <c r="BV21" s="12"/>
      <c r="BW21" s="13"/>
      <c r="BX21" s="22"/>
      <c r="BY21" s="70"/>
      <c r="BZ21" s="132"/>
      <c r="CA21" s="12"/>
      <c r="CB21" s="12"/>
      <c r="CC21" s="7"/>
      <c r="CD21" s="22"/>
      <c r="CE21" s="70"/>
      <c r="CF21" s="132"/>
      <c r="CG21" s="12"/>
      <c r="CH21" s="12"/>
      <c r="CI21" s="7"/>
      <c r="CJ21" s="22"/>
      <c r="CK21" s="70"/>
      <c r="CL21" s="132"/>
      <c r="CM21" s="12"/>
      <c r="CN21" s="12"/>
      <c r="CO21" s="7"/>
      <c r="CP21" s="22"/>
      <c r="CQ21" s="70"/>
      <c r="CR21" s="132"/>
      <c r="CS21" s="12"/>
      <c r="CT21" s="12"/>
      <c r="CU21" s="91"/>
      <c r="CV21" s="7"/>
      <c r="CW21" s="35"/>
    </row>
    <row r="22" spans="1:101" ht="24.75" customHeight="1">
      <c r="A22" s="31">
        <v>20</v>
      </c>
      <c r="B22" s="47" t="s">
        <v>794</v>
      </c>
      <c r="C22" s="13" t="s">
        <v>5</v>
      </c>
      <c r="D22" s="13" t="s">
        <v>153</v>
      </c>
      <c r="E22" s="15" t="s">
        <v>987</v>
      </c>
      <c r="F22" s="12">
        <v>126.74</v>
      </c>
      <c r="G22" s="48" t="s">
        <v>607</v>
      </c>
      <c r="H22" s="317">
        <v>40357.8</v>
      </c>
      <c r="I22" s="315">
        <v>-322.86</v>
      </c>
      <c r="J22" s="315">
        <v>40357.8</v>
      </c>
      <c r="K22" s="316"/>
      <c r="L22" s="18"/>
      <c r="M22" s="12">
        <f t="shared" si="12"/>
        <v>0</v>
      </c>
      <c r="N22" s="12">
        <v>0</v>
      </c>
      <c r="O22" s="328"/>
      <c r="P22" s="337"/>
      <c r="Q22" s="12">
        <f t="shared" si="10"/>
        <v>-322.86</v>
      </c>
      <c r="R22" s="15"/>
      <c r="S22" s="315">
        <v>40357.8</v>
      </c>
      <c r="T22" s="316">
        <v>40357.8</v>
      </c>
      <c r="U22" s="18">
        <v>43137</v>
      </c>
      <c r="V22" s="12">
        <f t="shared" si="11"/>
        <v>0</v>
      </c>
      <c r="W22" s="276">
        <v>0</v>
      </c>
      <c r="X22" s="340"/>
      <c r="Y22" s="276"/>
      <c r="Z22" s="16">
        <f t="shared" si="9"/>
        <v>-322.86</v>
      </c>
      <c r="AA22" s="30"/>
      <c r="AB22" s="315">
        <v>40357.8</v>
      </c>
      <c r="AC22" s="70">
        <v>40357.8</v>
      </c>
      <c r="AD22" s="18">
        <v>43164</v>
      </c>
      <c r="AE22" s="68">
        <f t="shared" si="4"/>
        <v>0</v>
      </c>
      <c r="AF22" s="12">
        <v>0</v>
      </c>
      <c r="AG22" s="328"/>
      <c r="AH22" s="337"/>
      <c r="AI22" s="68">
        <f t="shared" si="5"/>
        <v>-322.86</v>
      </c>
      <c r="AJ22" s="13"/>
      <c r="AK22" s="315">
        <v>40357.8</v>
      </c>
      <c r="AL22" s="70">
        <v>40357.8</v>
      </c>
      <c r="AM22" s="18">
        <v>43194</v>
      </c>
      <c r="AN22" s="68">
        <f t="shared" si="7"/>
        <v>0</v>
      </c>
      <c r="AO22" s="68">
        <v>0</v>
      </c>
      <c r="AP22" s="328"/>
      <c r="AQ22" s="338"/>
      <c r="AR22" s="12">
        <f t="shared" si="0"/>
        <v>-322.86</v>
      </c>
      <c r="AS22" s="12"/>
      <c r="AT22" s="315">
        <v>40357.8</v>
      </c>
      <c r="AU22" s="70">
        <v>40357.8</v>
      </c>
      <c r="AV22" s="131">
        <v>43231</v>
      </c>
      <c r="AW22" s="68">
        <f t="shared" si="1"/>
        <v>0</v>
      </c>
      <c r="AX22" s="68">
        <v>0</v>
      </c>
      <c r="AY22" s="328"/>
      <c r="AZ22" s="338"/>
      <c r="BA22" s="12">
        <f t="shared" si="8"/>
        <v>-322.86</v>
      </c>
      <c r="BB22" s="12"/>
      <c r="BC22" s="315">
        <v>40357.8</v>
      </c>
      <c r="BD22" s="70">
        <v>40357.8</v>
      </c>
      <c r="BE22" s="131">
        <v>43259</v>
      </c>
      <c r="BF22" s="68">
        <f t="shared" si="2"/>
        <v>0</v>
      </c>
      <c r="BG22" s="68">
        <v>0</v>
      </c>
      <c r="BH22" s="328"/>
      <c r="BI22" s="338"/>
      <c r="BJ22" s="12">
        <f t="shared" si="3"/>
        <v>-322.86</v>
      </c>
      <c r="BK22" s="14"/>
      <c r="BL22" s="12"/>
      <c r="BM22" s="70"/>
      <c r="BN22" s="131"/>
      <c r="BO22" s="12"/>
      <c r="BP22" s="68"/>
      <c r="BQ22" s="13"/>
      <c r="BR22" s="12"/>
      <c r="BS22" s="70"/>
      <c r="BT22" s="131"/>
      <c r="BU22" s="12"/>
      <c r="BV22" s="12"/>
      <c r="BW22" s="13"/>
      <c r="BX22" s="12"/>
      <c r="BY22" s="70"/>
      <c r="BZ22" s="131"/>
      <c r="CA22" s="12"/>
      <c r="CB22" s="12"/>
      <c r="CC22" s="7"/>
      <c r="CD22" s="12"/>
      <c r="CE22" s="70"/>
      <c r="CF22" s="131"/>
      <c r="CG22" s="12"/>
      <c r="CH22" s="12"/>
      <c r="CI22" s="7"/>
      <c r="CJ22" s="12"/>
      <c r="CK22" s="70"/>
      <c r="CL22" s="131"/>
      <c r="CM22" s="12"/>
      <c r="CN22" s="12"/>
      <c r="CO22" s="7"/>
      <c r="CP22" s="12"/>
      <c r="CQ22" s="70"/>
      <c r="CR22" s="130"/>
      <c r="CS22" s="12"/>
      <c r="CT22" s="12"/>
      <c r="CU22" s="7"/>
      <c r="CV22" s="7"/>
      <c r="CW22" s="35"/>
    </row>
    <row r="23" spans="1:101" ht="24.75" customHeight="1">
      <c r="A23" s="26">
        <v>21</v>
      </c>
      <c r="B23" s="47" t="s">
        <v>795</v>
      </c>
      <c r="C23" s="13" t="s">
        <v>98</v>
      </c>
      <c r="D23" s="13" t="s">
        <v>153</v>
      </c>
      <c r="E23" s="15" t="s">
        <v>988</v>
      </c>
      <c r="F23" s="12">
        <v>13.85</v>
      </c>
      <c r="G23" s="47" t="s">
        <v>297</v>
      </c>
      <c r="H23" s="315">
        <v>153.19</v>
      </c>
      <c r="I23" s="315">
        <v>-42.12</v>
      </c>
      <c r="J23" s="315">
        <v>2493</v>
      </c>
      <c r="K23" s="316">
        <v>2493</v>
      </c>
      <c r="L23" s="18">
        <v>43116</v>
      </c>
      <c r="M23" s="12">
        <f t="shared" si="12"/>
        <v>153.19000000000005</v>
      </c>
      <c r="N23" s="12">
        <v>11.7</v>
      </c>
      <c r="O23" s="328"/>
      <c r="P23" s="337"/>
      <c r="Q23" s="12">
        <f t="shared" si="10"/>
        <v>-53.81999999999999</v>
      </c>
      <c r="R23" s="13"/>
      <c r="S23" s="315">
        <v>2493</v>
      </c>
      <c r="T23" s="316">
        <v>4986</v>
      </c>
      <c r="U23" s="18">
        <v>43140</v>
      </c>
      <c r="V23" s="12">
        <f t="shared" si="11"/>
        <v>2646.19</v>
      </c>
      <c r="W23" s="276">
        <v>0</v>
      </c>
      <c r="X23" s="340"/>
      <c r="Y23" s="276"/>
      <c r="Z23" s="16">
        <f t="shared" si="9"/>
        <v>-53.81999999999999</v>
      </c>
      <c r="AA23" s="30"/>
      <c r="AB23" s="315">
        <v>2493</v>
      </c>
      <c r="AC23" s="70"/>
      <c r="AD23" s="18"/>
      <c r="AE23" s="68">
        <f t="shared" si="4"/>
        <v>153.19000000000005</v>
      </c>
      <c r="AF23" s="12">
        <v>0</v>
      </c>
      <c r="AG23" s="328"/>
      <c r="AH23" s="337"/>
      <c r="AI23" s="68">
        <f t="shared" si="5"/>
        <v>-53.81999999999999</v>
      </c>
      <c r="AJ23" s="13"/>
      <c r="AK23" s="315">
        <v>2493</v>
      </c>
      <c r="AL23" s="70">
        <v>4986</v>
      </c>
      <c r="AM23" s="18">
        <v>43199</v>
      </c>
      <c r="AN23" s="68">
        <f t="shared" si="7"/>
        <v>2646.19</v>
      </c>
      <c r="AO23" s="68">
        <v>0</v>
      </c>
      <c r="AP23" s="328"/>
      <c r="AQ23" s="338"/>
      <c r="AR23" s="12">
        <f t="shared" si="0"/>
        <v>-53.81999999999999</v>
      </c>
      <c r="AS23" s="12"/>
      <c r="AT23" s="315">
        <v>2493</v>
      </c>
      <c r="AU23" s="70"/>
      <c r="AV23" s="131"/>
      <c r="AW23" s="68">
        <f t="shared" si="1"/>
        <v>153.19000000000005</v>
      </c>
      <c r="AX23" s="68">
        <v>0</v>
      </c>
      <c r="AY23" s="328"/>
      <c r="AZ23" s="338"/>
      <c r="BA23" s="12">
        <f t="shared" si="8"/>
        <v>-53.81999999999999</v>
      </c>
      <c r="BB23" s="12"/>
      <c r="BC23" s="315">
        <v>2493</v>
      </c>
      <c r="BD23" s="70">
        <v>4986</v>
      </c>
      <c r="BE23" s="131">
        <v>43259</v>
      </c>
      <c r="BF23" s="68">
        <f t="shared" si="2"/>
        <v>2646.19</v>
      </c>
      <c r="BG23" s="68">
        <v>0</v>
      </c>
      <c r="BH23" s="328"/>
      <c r="BI23" s="338"/>
      <c r="BJ23" s="12">
        <f t="shared" si="3"/>
        <v>-53.81999999999999</v>
      </c>
      <c r="BK23" s="38"/>
      <c r="BL23" s="12"/>
      <c r="BM23" s="70"/>
      <c r="BN23" s="131"/>
      <c r="BO23" s="12"/>
      <c r="BP23" s="68"/>
      <c r="BQ23" s="13"/>
      <c r="BR23" s="12"/>
      <c r="BS23" s="70"/>
      <c r="BT23" s="131"/>
      <c r="BU23" s="12"/>
      <c r="BV23" s="12"/>
      <c r="BW23" s="13"/>
      <c r="BX23" s="12"/>
      <c r="BY23" s="70"/>
      <c r="BZ23" s="131"/>
      <c r="CA23" s="12"/>
      <c r="CB23" s="12"/>
      <c r="CC23" s="7"/>
      <c r="CD23" s="12"/>
      <c r="CE23" s="70"/>
      <c r="CF23" s="130"/>
      <c r="CG23" s="12"/>
      <c r="CH23" s="12"/>
      <c r="CI23" s="7"/>
      <c r="CJ23" s="12"/>
      <c r="CK23" s="70"/>
      <c r="CL23" s="130"/>
      <c r="CM23" s="12"/>
      <c r="CN23" s="12"/>
      <c r="CO23" s="7"/>
      <c r="CP23" s="12"/>
      <c r="CQ23" s="70"/>
      <c r="CR23" s="130"/>
      <c r="CS23" s="12"/>
      <c r="CT23" s="12"/>
      <c r="CU23" s="91"/>
      <c r="CV23" s="7"/>
      <c r="CW23" s="35"/>
    </row>
    <row r="24" spans="1:101" ht="24.75" customHeight="1">
      <c r="A24" s="31">
        <v>22</v>
      </c>
      <c r="B24" s="47" t="s">
        <v>796</v>
      </c>
      <c r="C24" s="13" t="s">
        <v>99</v>
      </c>
      <c r="D24" s="13" t="s">
        <v>153</v>
      </c>
      <c r="E24" s="13" t="s">
        <v>919</v>
      </c>
      <c r="F24" s="12">
        <v>107.29</v>
      </c>
      <c r="G24" s="47" t="s">
        <v>920</v>
      </c>
      <c r="H24" s="315">
        <v>0</v>
      </c>
      <c r="I24" s="315">
        <v>0</v>
      </c>
      <c r="J24" s="315">
        <v>36892.44</v>
      </c>
      <c r="K24" s="316">
        <v>36892.44</v>
      </c>
      <c r="L24" s="82">
        <v>43110</v>
      </c>
      <c r="M24" s="12">
        <f t="shared" si="12"/>
        <v>0</v>
      </c>
      <c r="N24" s="12">
        <v>0</v>
      </c>
      <c r="O24" s="328"/>
      <c r="P24" s="337"/>
      <c r="Q24" s="12">
        <f t="shared" si="10"/>
        <v>0</v>
      </c>
      <c r="R24" s="13"/>
      <c r="S24" s="315">
        <v>36892.44</v>
      </c>
      <c r="T24" s="316">
        <v>36200</v>
      </c>
      <c r="U24" s="82" t="s">
        <v>491</v>
      </c>
      <c r="V24" s="12">
        <f t="shared" si="11"/>
        <v>-692.4400000000023</v>
      </c>
      <c r="W24" s="276">
        <v>480.58</v>
      </c>
      <c r="X24" s="340"/>
      <c r="Y24" s="276"/>
      <c r="Z24" s="16">
        <f t="shared" si="9"/>
        <v>-480.58</v>
      </c>
      <c r="AA24" s="73"/>
      <c r="AB24" s="315">
        <v>36892.44</v>
      </c>
      <c r="AC24" s="70">
        <v>26000</v>
      </c>
      <c r="AD24" s="82" t="s">
        <v>536</v>
      </c>
      <c r="AE24" s="68">
        <f t="shared" si="4"/>
        <v>-11584.880000000005</v>
      </c>
      <c r="AF24" s="12">
        <v>570.86</v>
      </c>
      <c r="AG24" s="328"/>
      <c r="AH24" s="337"/>
      <c r="AI24" s="68">
        <f t="shared" si="5"/>
        <v>-1051.44</v>
      </c>
      <c r="AJ24" s="13"/>
      <c r="AK24" s="315">
        <v>36892.44</v>
      </c>
      <c r="AL24" s="70">
        <v>12000</v>
      </c>
      <c r="AM24" s="82">
        <v>43195</v>
      </c>
      <c r="AN24" s="68">
        <f t="shared" si="7"/>
        <v>-36477.32000000001</v>
      </c>
      <c r="AO24" s="68">
        <v>800.78</v>
      </c>
      <c r="AP24" s="328"/>
      <c r="AQ24" s="338"/>
      <c r="AR24" s="12">
        <f t="shared" si="0"/>
        <v>-1852.22</v>
      </c>
      <c r="AS24" s="12"/>
      <c r="AT24" s="315">
        <v>36892.44</v>
      </c>
      <c r="AU24" s="70"/>
      <c r="AV24" s="130"/>
      <c r="AW24" s="68">
        <f t="shared" si="1"/>
        <v>-73369.76000000001</v>
      </c>
      <c r="AX24" s="68">
        <v>1942.43</v>
      </c>
      <c r="AY24" s="328"/>
      <c r="AZ24" s="338"/>
      <c r="BA24" s="12">
        <f t="shared" si="8"/>
        <v>-3794.65</v>
      </c>
      <c r="BB24" s="12"/>
      <c r="BC24" s="315">
        <v>36892.44</v>
      </c>
      <c r="BD24" s="70">
        <v>73784.88</v>
      </c>
      <c r="BE24" s="130" t="s">
        <v>465</v>
      </c>
      <c r="BF24" s="68">
        <f t="shared" si="2"/>
        <v>-36477.32000000001</v>
      </c>
      <c r="BG24" s="68">
        <v>2643.81</v>
      </c>
      <c r="BH24" s="328">
        <v>3421.81</v>
      </c>
      <c r="BI24" s="112">
        <v>43279</v>
      </c>
      <c r="BJ24" s="12">
        <f t="shared" si="3"/>
        <v>-3016.65</v>
      </c>
      <c r="BK24" s="14"/>
      <c r="BL24" s="12"/>
      <c r="BM24" s="70"/>
      <c r="BN24" s="130"/>
      <c r="BO24" s="12"/>
      <c r="BP24" s="68"/>
      <c r="BQ24" s="13"/>
      <c r="BR24" s="12"/>
      <c r="BS24" s="70"/>
      <c r="BT24" s="130"/>
      <c r="BU24" s="12"/>
      <c r="BV24" s="12"/>
      <c r="BW24" s="13"/>
      <c r="BX24" s="12"/>
      <c r="BY24" s="70"/>
      <c r="BZ24" s="130"/>
      <c r="CA24" s="12"/>
      <c r="CB24" s="12"/>
      <c r="CC24" s="7"/>
      <c r="CD24" s="12"/>
      <c r="CE24" s="70"/>
      <c r="CF24" s="130"/>
      <c r="CG24" s="12"/>
      <c r="CH24" s="12"/>
      <c r="CI24" s="32"/>
      <c r="CJ24" s="12"/>
      <c r="CK24" s="70"/>
      <c r="CL24" s="130"/>
      <c r="CM24" s="12"/>
      <c r="CN24" s="12"/>
      <c r="CO24" s="88"/>
      <c r="CP24" s="12"/>
      <c r="CQ24" s="70"/>
      <c r="CR24" s="130"/>
      <c r="CS24" s="12"/>
      <c r="CT24" s="12"/>
      <c r="CU24" s="59"/>
      <c r="CV24" s="7"/>
      <c r="CW24" s="35"/>
    </row>
    <row r="25" spans="1:101" ht="24.75" customHeight="1">
      <c r="A25" s="26">
        <v>23</v>
      </c>
      <c r="B25" s="47" t="s">
        <v>409</v>
      </c>
      <c r="C25" s="13" t="s">
        <v>100</v>
      </c>
      <c r="D25" s="13" t="s">
        <v>153</v>
      </c>
      <c r="E25" s="13" t="s">
        <v>369</v>
      </c>
      <c r="F25" s="12">
        <v>14.36</v>
      </c>
      <c r="G25" s="47" t="s">
        <v>370</v>
      </c>
      <c r="H25" s="315">
        <v>0.28</v>
      </c>
      <c r="I25" s="315">
        <v>0</v>
      </c>
      <c r="J25" s="315">
        <v>2478.6</v>
      </c>
      <c r="K25" s="316">
        <v>2478.6</v>
      </c>
      <c r="L25" s="18">
        <v>43103</v>
      </c>
      <c r="M25" s="12">
        <f t="shared" si="12"/>
        <v>0.2800000000002001</v>
      </c>
      <c r="N25" s="12">
        <v>0</v>
      </c>
      <c r="O25" s="328"/>
      <c r="P25" s="337"/>
      <c r="Q25" s="12">
        <f t="shared" si="10"/>
        <v>0</v>
      </c>
      <c r="R25" s="13"/>
      <c r="S25" s="315">
        <v>2478.6</v>
      </c>
      <c r="T25" s="316">
        <v>2478.6</v>
      </c>
      <c r="U25" s="18">
        <v>43137</v>
      </c>
      <c r="V25" s="12">
        <f t="shared" si="11"/>
        <v>0.2800000000002001</v>
      </c>
      <c r="W25" s="276">
        <v>0</v>
      </c>
      <c r="X25" s="340"/>
      <c r="Y25" s="276"/>
      <c r="Z25" s="16">
        <f t="shared" si="9"/>
        <v>0</v>
      </c>
      <c r="AA25" s="33"/>
      <c r="AB25" s="315">
        <v>2478.6</v>
      </c>
      <c r="AC25" s="70">
        <v>2478.6</v>
      </c>
      <c r="AD25" s="82">
        <v>43165</v>
      </c>
      <c r="AE25" s="68">
        <f t="shared" si="4"/>
        <v>0.2800000000002001</v>
      </c>
      <c r="AF25" s="12">
        <v>0</v>
      </c>
      <c r="AG25" s="328"/>
      <c r="AH25" s="337"/>
      <c r="AI25" s="68">
        <f t="shared" si="5"/>
        <v>0</v>
      </c>
      <c r="AJ25" s="15"/>
      <c r="AK25" s="315">
        <v>2478.6</v>
      </c>
      <c r="AL25" s="70">
        <v>2478.6</v>
      </c>
      <c r="AM25" s="82">
        <v>43195</v>
      </c>
      <c r="AN25" s="68">
        <f t="shared" si="7"/>
        <v>0.2800000000002001</v>
      </c>
      <c r="AO25" s="68">
        <v>0</v>
      </c>
      <c r="AP25" s="328"/>
      <c r="AQ25" s="338"/>
      <c r="AR25" s="12">
        <f t="shared" si="0"/>
        <v>0</v>
      </c>
      <c r="AS25" s="22"/>
      <c r="AT25" s="315">
        <v>2478.6</v>
      </c>
      <c r="AU25" s="70">
        <v>2478.6</v>
      </c>
      <c r="AV25" s="130">
        <v>43227</v>
      </c>
      <c r="AW25" s="68">
        <f t="shared" si="1"/>
        <v>0.2800000000002001</v>
      </c>
      <c r="AX25" s="68">
        <v>0</v>
      </c>
      <c r="AY25" s="328"/>
      <c r="AZ25" s="338"/>
      <c r="BA25" s="12">
        <f t="shared" si="8"/>
        <v>0</v>
      </c>
      <c r="BB25" s="12"/>
      <c r="BC25" s="315">
        <v>2478.6</v>
      </c>
      <c r="BD25" s="70">
        <v>2478.6</v>
      </c>
      <c r="BE25" s="130">
        <v>43257</v>
      </c>
      <c r="BF25" s="68">
        <f t="shared" si="2"/>
        <v>0.2800000000002001</v>
      </c>
      <c r="BG25" s="68">
        <v>0</v>
      </c>
      <c r="BH25" s="328"/>
      <c r="BI25" s="338"/>
      <c r="BJ25" s="12">
        <f t="shared" si="3"/>
        <v>0</v>
      </c>
      <c r="BK25" s="14"/>
      <c r="BL25" s="12"/>
      <c r="BM25" s="70"/>
      <c r="BN25" s="131"/>
      <c r="BO25" s="12"/>
      <c r="BP25" s="68"/>
      <c r="BQ25" s="13"/>
      <c r="BR25" s="12"/>
      <c r="BS25" s="70"/>
      <c r="BT25" s="131"/>
      <c r="BU25" s="12"/>
      <c r="BV25" s="12"/>
      <c r="BW25" s="13"/>
      <c r="BX25" s="12"/>
      <c r="BY25" s="70"/>
      <c r="BZ25" s="131"/>
      <c r="CA25" s="12"/>
      <c r="CB25" s="12"/>
      <c r="CC25" s="7"/>
      <c r="CD25" s="12"/>
      <c r="CE25" s="70"/>
      <c r="CF25" s="131"/>
      <c r="CG25" s="12"/>
      <c r="CH25" s="12"/>
      <c r="CI25" s="7"/>
      <c r="CJ25" s="12"/>
      <c r="CK25" s="70"/>
      <c r="CL25" s="131"/>
      <c r="CM25" s="12"/>
      <c r="CN25" s="12"/>
      <c r="CO25" s="7"/>
      <c r="CP25" s="12"/>
      <c r="CQ25" s="70"/>
      <c r="CR25" s="131"/>
      <c r="CS25" s="12"/>
      <c r="CT25" s="12"/>
      <c r="CU25" s="7"/>
      <c r="CV25" s="7"/>
      <c r="CW25" s="35"/>
    </row>
    <row r="26" spans="1:101" ht="24.75" customHeight="1">
      <c r="A26" s="31">
        <v>24</v>
      </c>
      <c r="B26" s="47" t="s">
        <v>410</v>
      </c>
      <c r="C26" s="13" t="s">
        <v>101</v>
      </c>
      <c r="D26" s="13" t="s">
        <v>153</v>
      </c>
      <c r="E26" s="15" t="s">
        <v>298</v>
      </c>
      <c r="F26" s="12">
        <v>64.47</v>
      </c>
      <c r="G26" s="47" t="s">
        <v>299</v>
      </c>
      <c r="H26" s="315">
        <v>0.02</v>
      </c>
      <c r="I26" s="315">
        <v>0</v>
      </c>
      <c r="J26" s="315">
        <v>16040.16</v>
      </c>
      <c r="K26" s="316">
        <v>16040.16</v>
      </c>
      <c r="L26" s="18">
        <v>43108</v>
      </c>
      <c r="M26" s="12">
        <f t="shared" si="12"/>
        <v>0.020000000000436557</v>
      </c>
      <c r="N26" s="12">
        <v>0</v>
      </c>
      <c r="O26" s="328"/>
      <c r="P26" s="337"/>
      <c r="Q26" s="12">
        <f t="shared" si="10"/>
        <v>0</v>
      </c>
      <c r="R26" s="13"/>
      <c r="S26" s="315">
        <v>16040.16</v>
      </c>
      <c r="T26" s="316">
        <v>16040.16</v>
      </c>
      <c r="U26" s="18">
        <v>43133</v>
      </c>
      <c r="V26" s="12">
        <f t="shared" si="11"/>
        <v>0.020000000000436557</v>
      </c>
      <c r="W26" s="276">
        <v>0</v>
      </c>
      <c r="X26" s="340"/>
      <c r="Y26" s="276"/>
      <c r="Z26" s="16">
        <f t="shared" si="9"/>
        <v>0</v>
      </c>
      <c r="AA26" s="30"/>
      <c r="AB26" s="315">
        <v>16040.16</v>
      </c>
      <c r="AC26" s="70">
        <v>16040.16</v>
      </c>
      <c r="AD26" s="18">
        <v>43161</v>
      </c>
      <c r="AE26" s="68">
        <f t="shared" si="4"/>
        <v>0.020000000000436557</v>
      </c>
      <c r="AF26" s="12">
        <v>0</v>
      </c>
      <c r="AG26" s="328"/>
      <c r="AH26" s="337"/>
      <c r="AI26" s="68">
        <f t="shared" si="5"/>
        <v>0</v>
      </c>
      <c r="AJ26" s="13"/>
      <c r="AK26" s="315">
        <v>16040.16</v>
      </c>
      <c r="AL26" s="70">
        <v>16040.16</v>
      </c>
      <c r="AM26" s="18">
        <v>43192</v>
      </c>
      <c r="AN26" s="68">
        <f t="shared" si="7"/>
        <v>0.020000000000436557</v>
      </c>
      <c r="AO26" s="68">
        <v>0</v>
      </c>
      <c r="AP26" s="328"/>
      <c r="AQ26" s="338"/>
      <c r="AR26" s="12">
        <f t="shared" si="0"/>
        <v>0</v>
      </c>
      <c r="AS26" s="12"/>
      <c r="AT26" s="315">
        <v>16040.16</v>
      </c>
      <c r="AU26" s="70">
        <v>16040.16</v>
      </c>
      <c r="AV26" s="131">
        <v>43223</v>
      </c>
      <c r="AW26" s="68">
        <f t="shared" si="1"/>
        <v>0.020000000000436557</v>
      </c>
      <c r="AX26" s="68">
        <v>0</v>
      </c>
      <c r="AY26" s="328"/>
      <c r="AZ26" s="338"/>
      <c r="BA26" s="12">
        <f t="shared" si="8"/>
        <v>0</v>
      </c>
      <c r="BB26" s="12"/>
      <c r="BC26" s="315">
        <v>16040.16</v>
      </c>
      <c r="BD26" s="70">
        <v>16040.16</v>
      </c>
      <c r="BE26" s="131">
        <v>43255</v>
      </c>
      <c r="BF26" s="68">
        <f t="shared" si="2"/>
        <v>0.020000000000436557</v>
      </c>
      <c r="BG26" s="68">
        <v>0</v>
      </c>
      <c r="BH26" s="328"/>
      <c r="BI26" s="338"/>
      <c r="BJ26" s="12">
        <f t="shared" si="3"/>
        <v>0</v>
      </c>
      <c r="BK26" s="38"/>
      <c r="BL26" s="12"/>
      <c r="BM26" s="70"/>
      <c r="BN26" s="131"/>
      <c r="BO26" s="12"/>
      <c r="BP26" s="68"/>
      <c r="BQ26" s="13"/>
      <c r="BR26" s="12"/>
      <c r="BS26" s="70"/>
      <c r="BT26" s="131"/>
      <c r="BU26" s="12"/>
      <c r="BV26" s="12"/>
      <c r="BW26" s="13"/>
      <c r="BX26" s="12"/>
      <c r="BY26" s="70"/>
      <c r="BZ26" s="131"/>
      <c r="CA26" s="12"/>
      <c r="CB26" s="12"/>
      <c r="CC26" s="7"/>
      <c r="CD26" s="12"/>
      <c r="CE26" s="70"/>
      <c r="CF26" s="131"/>
      <c r="CG26" s="12"/>
      <c r="CH26" s="12"/>
      <c r="CI26" s="7"/>
      <c r="CJ26" s="12"/>
      <c r="CK26" s="70"/>
      <c r="CL26" s="131"/>
      <c r="CM26" s="12"/>
      <c r="CN26" s="12"/>
      <c r="CO26" s="88"/>
      <c r="CP26" s="12"/>
      <c r="CQ26" s="70"/>
      <c r="CR26" s="131"/>
      <c r="CS26" s="12"/>
      <c r="CT26" s="12"/>
      <c r="CU26" s="91"/>
      <c r="CV26" s="257"/>
      <c r="CW26" s="35"/>
    </row>
    <row r="27" spans="1:101" ht="24.75" customHeight="1">
      <c r="A27" s="26">
        <v>25</v>
      </c>
      <c r="B27" s="47" t="s">
        <v>403</v>
      </c>
      <c r="C27" s="13" t="s">
        <v>102</v>
      </c>
      <c r="D27" s="13" t="s">
        <v>153</v>
      </c>
      <c r="E27" s="13" t="s">
        <v>620</v>
      </c>
      <c r="F27" s="12">
        <v>14.9</v>
      </c>
      <c r="G27" s="84" t="s">
        <v>432</v>
      </c>
      <c r="H27" s="309">
        <v>13188.4</v>
      </c>
      <c r="I27" s="315">
        <v>-9.04</v>
      </c>
      <c r="J27" s="309">
        <v>9374.4</v>
      </c>
      <c r="K27" s="311">
        <v>10000</v>
      </c>
      <c r="L27" s="148">
        <v>42744</v>
      </c>
      <c r="M27" s="12">
        <f t="shared" si="12"/>
        <v>13814</v>
      </c>
      <c r="N27" s="17">
        <v>0</v>
      </c>
      <c r="O27" s="330"/>
      <c r="P27" s="336"/>
      <c r="Q27" s="12">
        <f t="shared" si="10"/>
        <v>-9.04</v>
      </c>
      <c r="R27" s="75"/>
      <c r="S27" s="309">
        <v>9374.4</v>
      </c>
      <c r="T27" s="311">
        <v>9500</v>
      </c>
      <c r="U27" s="148">
        <v>43143</v>
      </c>
      <c r="V27" s="12">
        <f t="shared" si="11"/>
        <v>13939.6</v>
      </c>
      <c r="W27" s="17">
        <v>0</v>
      </c>
      <c r="X27" s="330"/>
      <c r="Y27" s="17"/>
      <c r="Z27" s="16">
        <f t="shared" si="9"/>
        <v>-9.04</v>
      </c>
      <c r="AA27" s="75"/>
      <c r="AB27" s="309">
        <v>9374.4</v>
      </c>
      <c r="AC27" s="111">
        <v>10000</v>
      </c>
      <c r="AD27" s="148">
        <v>43171</v>
      </c>
      <c r="AE27" s="68">
        <f t="shared" si="4"/>
        <v>14565.2</v>
      </c>
      <c r="AF27" s="17">
        <v>0</v>
      </c>
      <c r="AG27" s="330"/>
      <c r="AH27" s="336"/>
      <c r="AI27" s="68">
        <f t="shared" si="5"/>
        <v>-9.04</v>
      </c>
      <c r="AJ27" s="98"/>
      <c r="AK27" s="309">
        <v>9374.4</v>
      </c>
      <c r="AL27" s="111">
        <v>9500</v>
      </c>
      <c r="AM27" s="148">
        <v>43199</v>
      </c>
      <c r="AN27" s="68">
        <f t="shared" si="7"/>
        <v>14690.800000000001</v>
      </c>
      <c r="AO27" s="74">
        <v>0</v>
      </c>
      <c r="AP27" s="330"/>
      <c r="AQ27" s="350"/>
      <c r="AR27" s="12">
        <f t="shared" si="0"/>
        <v>-9.04</v>
      </c>
      <c r="AS27" s="281"/>
      <c r="AT27" s="309">
        <v>9374.4</v>
      </c>
      <c r="AU27" s="111">
        <v>9500</v>
      </c>
      <c r="AV27" s="159">
        <v>43227</v>
      </c>
      <c r="AW27" s="68">
        <f t="shared" si="1"/>
        <v>14816.400000000001</v>
      </c>
      <c r="AX27" s="74">
        <v>0</v>
      </c>
      <c r="AY27" s="330"/>
      <c r="AZ27" s="350"/>
      <c r="BA27" s="12">
        <f t="shared" si="8"/>
        <v>-9.04</v>
      </c>
      <c r="BB27" s="12"/>
      <c r="BC27" s="309">
        <v>9374.4</v>
      </c>
      <c r="BD27" s="111">
        <v>9500</v>
      </c>
      <c r="BE27" s="159">
        <v>43258</v>
      </c>
      <c r="BF27" s="68">
        <f t="shared" si="2"/>
        <v>14942.000000000002</v>
      </c>
      <c r="BG27" s="74">
        <v>0</v>
      </c>
      <c r="BH27" s="330"/>
      <c r="BI27" s="350"/>
      <c r="BJ27" s="12">
        <f t="shared" si="3"/>
        <v>-9.04</v>
      </c>
      <c r="BK27" s="57"/>
      <c r="BL27" s="17"/>
      <c r="BM27" s="111"/>
      <c r="BN27" s="159"/>
      <c r="BO27" s="12"/>
      <c r="BP27" s="68"/>
      <c r="BQ27" s="13"/>
      <c r="BR27" s="17"/>
      <c r="BS27" s="111"/>
      <c r="BT27" s="159"/>
      <c r="BU27" s="12"/>
      <c r="BV27" s="12"/>
      <c r="BW27" s="13"/>
      <c r="BX27" s="17"/>
      <c r="BY27" s="111"/>
      <c r="BZ27" s="159"/>
      <c r="CA27" s="12"/>
      <c r="CB27" s="12"/>
      <c r="CC27" s="7"/>
      <c r="CD27" s="17"/>
      <c r="CE27" s="111"/>
      <c r="CF27" s="159"/>
      <c r="CG27" s="12"/>
      <c r="CH27" s="12"/>
      <c r="CI27" s="7"/>
      <c r="CJ27" s="17"/>
      <c r="CK27" s="111"/>
      <c r="CL27" s="159"/>
      <c r="CM27" s="12"/>
      <c r="CN27" s="12"/>
      <c r="CO27" s="7"/>
      <c r="CP27" s="17"/>
      <c r="CQ27" s="111"/>
      <c r="CR27" s="159"/>
      <c r="CS27" s="12"/>
      <c r="CT27" s="12"/>
      <c r="CU27" s="59"/>
      <c r="CV27" s="7"/>
      <c r="CW27" s="35"/>
    </row>
    <row r="28" spans="1:101" ht="24.75" customHeight="1">
      <c r="A28" s="31">
        <v>26</v>
      </c>
      <c r="B28" s="47" t="s">
        <v>411</v>
      </c>
      <c r="C28" s="13" t="s">
        <v>103</v>
      </c>
      <c r="D28" s="13" t="s">
        <v>153</v>
      </c>
      <c r="E28" s="13" t="s">
        <v>287</v>
      </c>
      <c r="F28" s="12">
        <v>6.63</v>
      </c>
      <c r="G28" s="47" t="s">
        <v>139</v>
      </c>
      <c r="H28" s="315">
        <v>4487.24</v>
      </c>
      <c r="I28" s="315">
        <v>60.67</v>
      </c>
      <c r="J28" s="315">
        <v>714.24</v>
      </c>
      <c r="K28" s="316"/>
      <c r="L28" s="18"/>
      <c r="M28" s="12">
        <f t="shared" si="12"/>
        <v>3773</v>
      </c>
      <c r="N28" s="12">
        <v>121.34</v>
      </c>
      <c r="O28" s="328"/>
      <c r="P28" s="337"/>
      <c r="Q28" s="12">
        <f t="shared" si="10"/>
        <v>-60.67</v>
      </c>
      <c r="R28" s="13"/>
      <c r="S28" s="315">
        <v>714.24</v>
      </c>
      <c r="T28" s="316">
        <v>4286</v>
      </c>
      <c r="U28" s="18">
        <v>43136</v>
      </c>
      <c r="V28" s="12">
        <f t="shared" si="11"/>
        <v>7344.76</v>
      </c>
      <c r="W28" s="276">
        <v>-121.34</v>
      </c>
      <c r="X28" s="340"/>
      <c r="Y28" s="276"/>
      <c r="Z28" s="16">
        <f t="shared" si="9"/>
        <v>60.67</v>
      </c>
      <c r="AA28" s="30"/>
      <c r="AB28" s="315">
        <v>714.24</v>
      </c>
      <c r="AC28" s="70"/>
      <c r="AD28" s="18"/>
      <c r="AE28" s="68">
        <f t="shared" si="4"/>
        <v>6630.52</v>
      </c>
      <c r="AF28" s="12">
        <v>0</v>
      </c>
      <c r="AG28" s="328"/>
      <c r="AH28" s="337"/>
      <c r="AI28" s="68">
        <f t="shared" si="5"/>
        <v>60.67</v>
      </c>
      <c r="AJ28" s="13"/>
      <c r="AK28" s="315">
        <v>714.24</v>
      </c>
      <c r="AL28" s="70"/>
      <c r="AM28" s="18"/>
      <c r="AN28" s="68">
        <f t="shared" si="7"/>
        <v>5916.280000000001</v>
      </c>
      <c r="AO28" s="68">
        <v>0</v>
      </c>
      <c r="AP28" s="328"/>
      <c r="AQ28" s="338"/>
      <c r="AR28" s="12">
        <f t="shared" si="0"/>
        <v>60.67</v>
      </c>
      <c r="AS28" s="12"/>
      <c r="AT28" s="315">
        <v>714.24</v>
      </c>
      <c r="AU28" s="70"/>
      <c r="AV28" s="131"/>
      <c r="AW28" s="68">
        <f t="shared" si="1"/>
        <v>5202.040000000001</v>
      </c>
      <c r="AX28" s="68">
        <v>0</v>
      </c>
      <c r="AY28" s="328"/>
      <c r="AZ28" s="338"/>
      <c r="BA28" s="12">
        <f t="shared" si="8"/>
        <v>60.67</v>
      </c>
      <c r="BB28" s="12"/>
      <c r="BC28" s="315">
        <v>714.24</v>
      </c>
      <c r="BD28" s="70"/>
      <c r="BE28" s="131"/>
      <c r="BF28" s="68">
        <f t="shared" si="2"/>
        <v>4487.800000000001</v>
      </c>
      <c r="BG28" s="68">
        <v>0</v>
      </c>
      <c r="BH28" s="328"/>
      <c r="BI28" s="338"/>
      <c r="BJ28" s="12">
        <f t="shared" si="3"/>
        <v>60.67</v>
      </c>
      <c r="BK28" s="14"/>
      <c r="BL28" s="12"/>
      <c r="BM28" s="70"/>
      <c r="BN28" s="131"/>
      <c r="BO28" s="12"/>
      <c r="BP28" s="68"/>
      <c r="BQ28" s="13"/>
      <c r="BR28" s="12"/>
      <c r="BS28" s="70"/>
      <c r="BT28" s="131"/>
      <c r="BU28" s="12"/>
      <c r="BV28" s="12"/>
      <c r="BW28" s="13"/>
      <c r="BX28" s="12"/>
      <c r="BY28" s="70"/>
      <c r="BZ28" s="131"/>
      <c r="CA28" s="12"/>
      <c r="CB28" s="12"/>
      <c r="CC28" s="7"/>
      <c r="CD28" s="12"/>
      <c r="CE28" s="70"/>
      <c r="CF28" s="131"/>
      <c r="CG28" s="12"/>
      <c r="CH28" s="12"/>
      <c r="CI28" s="88"/>
      <c r="CJ28" s="12"/>
      <c r="CK28" s="70"/>
      <c r="CL28" s="131"/>
      <c r="CM28" s="12"/>
      <c r="CN28" s="12"/>
      <c r="CO28" s="88"/>
      <c r="CP28" s="12"/>
      <c r="CQ28" s="70"/>
      <c r="CR28" s="136"/>
      <c r="CS28" s="12"/>
      <c r="CT28" s="12"/>
      <c r="CU28" s="88"/>
      <c r="CV28" s="88"/>
      <c r="CW28" s="35"/>
    </row>
    <row r="29" spans="1:101" ht="24.75" customHeight="1">
      <c r="A29" s="26">
        <v>27</v>
      </c>
      <c r="B29" s="47" t="s">
        <v>797</v>
      </c>
      <c r="C29" s="13" t="s">
        <v>104</v>
      </c>
      <c r="D29" s="13" t="s">
        <v>153</v>
      </c>
      <c r="E29" s="13" t="s">
        <v>345</v>
      </c>
      <c r="F29" s="12">
        <v>15.3</v>
      </c>
      <c r="G29" s="47" t="s">
        <v>346</v>
      </c>
      <c r="H29" s="315">
        <v>291.21</v>
      </c>
      <c r="I29" s="315">
        <v>-115.62</v>
      </c>
      <c r="J29" s="315">
        <v>2754</v>
      </c>
      <c r="K29" s="316">
        <v>2795.31</v>
      </c>
      <c r="L29" s="18">
        <v>43116</v>
      </c>
      <c r="M29" s="12">
        <f t="shared" si="12"/>
        <v>332.52</v>
      </c>
      <c r="N29" s="12">
        <v>12.31</v>
      </c>
      <c r="O29" s="328"/>
      <c r="P29" s="337"/>
      <c r="Q29" s="12">
        <f t="shared" si="10"/>
        <v>-127.93</v>
      </c>
      <c r="R29" s="13"/>
      <c r="S29" s="315">
        <v>2754</v>
      </c>
      <c r="T29" s="316">
        <v>2795.31</v>
      </c>
      <c r="U29" s="18">
        <v>43145</v>
      </c>
      <c r="V29" s="12">
        <f t="shared" si="11"/>
        <v>373.8299999999999</v>
      </c>
      <c r="W29" s="276">
        <v>7.26</v>
      </c>
      <c r="X29" s="340"/>
      <c r="Y29" s="276"/>
      <c r="Z29" s="16">
        <f t="shared" si="9"/>
        <v>-135.19</v>
      </c>
      <c r="AA29" s="30"/>
      <c r="AB29" s="315">
        <v>2754</v>
      </c>
      <c r="AC29" s="70">
        <v>2795.31</v>
      </c>
      <c r="AD29" s="18">
        <v>43174</v>
      </c>
      <c r="AE29" s="68">
        <f t="shared" si="4"/>
        <v>415.1399999999999</v>
      </c>
      <c r="AF29" s="12">
        <v>9.52</v>
      </c>
      <c r="AG29" s="328"/>
      <c r="AH29" s="337"/>
      <c r="AI29" s="68">
        <f t="shared" si="5"/>
        <v>-144.71</v>
      </c>
      <c r="AJ29" s="15"/>
      <c r="AK29" s="315">
        <v>2754</v>
      </c>
      <c r="AL29" s="70">
        <v>2795.31</v>
      </c>
      <c r="AM29" s="18">
        <v>43207</v>
      </c>
      <c r="AN29" s="68">
        <f t="shared" si="7"/>
        <v>456.4499999999998</v>
      </c>
      <c r="AO29" s="68">
        <v>14.03</v>
      </c>
      <c r="AP29" s="328"/>
      <c r="AQ29" s="338"/>
      <c r="AR29" s="12">
        <f t="shared" si="0"/>
        <v>-158.74</v>
      </c>
      <c r="AS29" s="12"/>
      <c r="AT29" s="315">
        <v>2754</v>
      </c>
      <c r="AU29" s="70">
        <v>2795.31</v>
      </c>
      <c r="AV29" s="131">
        <v>43234</v>
      </c>
      <c r="AW29" s="68">
        <f t="shared" si="1"/>
        <v>497.75999999999976</v>
      </c>
      <c r="AX29" s="68">
        <v>6.89</v>
      </c>
      <c r="AY29" s="328"/>
      <c r="AZ29" s="338"/>
      <c r="BA29" s="12">
        <f t="shared" si="8"/>
        <v>-165.63</v>
      </c>
      <c r="BB29" s="12"/>
      <c r="BC29" s="315">
        <v>2754</v>
      </c>
      <c r="BD29" s="70"/>
      <c r="BE29" s="131"/>
      <c r="BF29" s="68">
        <f t="shared" si="2"/>
        <v>-2256.2400000000002</v>
      </c>
      <c r="BG29" s="68">
        <v>47.38</v>
      </c>
      <c r="BH29" s="328"/>
      <c r="BI29" s="338"/>
      <c r="BJ29" s="12">
        <f t="shared" si="3"/>
        <v>-213.01</v>
      </c>
      <c r="BK29" s="14"/>
      <c r="BL29" s="12"/>
      <c r="BM29" s="70"/>
      <c r="BN29" s="130"/>
      <c r="BO29" s="12"/>
      <c r="BP29" s="68"/>
      <c r="BQ29" s="15"/>
      <c r="BR29" s="12"/>
      <c r="BS29" s="70"/>
      <c r="BT29" s="130"/>
      <c r="BU29" s="12"/>
      <c r="BV29" s="12"/>
      <c r="BW29" s="15"/>
      <c r="BX29" s="12"/>
      <c r="BY29" s="70"/>
      <c r="BZ29" s="134"/>
      <c r="CA29" s="68"/>
      <c r="CB29" s="68"/>
      <c r="CC29" s="88"/>
      <c r="CD29" s="12"/>
      <c r="CE29" s="70"/>
      <c r="CF29" s="134"/>
      <c r="CG29" s="68"/>
      <c r="CH29" s="68"/>
      <c r="CI29" s="7"/>
      <c r="CJ29" s="12"/>
      <c r="CK29" s="70"/>
      <c r="CL29" s="134"/>
      <c r="CM29" s="68"/>
      <c r="CN29" s="68"/>
      <c r="CO29" s="7"/>
      <c r="CP29" s="12"/>
      <c r="CQ29" s="70"/>
      <c r="CR29" s="134"/>
      <c r="CS29" s="68"/>
      <c r="CT29" s="68"/>
      <c r="CU29" s="59"/>
      <c r="CV29" s="7"/>
      <c r="CW29" s="35"/>
    </row>
    <row r="30" spans="1:101" ht="24.75" customHeight="1">
      <c r="A30" s="31">
        <v>28</v>
      </c>
      <c r="B30" s="47" t="s">
        <v>412</v>
      </c>
      <c r="C30" s="13" t="s">
        <v>105</v>
      </c>
      <c r="D30" s="13" t="s">
        <v>153</v>
      </c>
      <c r="E30" s="13" t="s">
        <v>347</v>
      </c>
      <c r="F30" s="12">
        <v>48.13</v>
      </c>
      <c r="G30" s="47" t="s">
        <v>189</v>
      </c>
      <c r="H30" s="315">
        <v>89.1</v>
      </c>
      <c r="I30" s="315">
        <v>240.43</v>
      </c>
      <c r="J30" s="315">
        <v>8663.4</v>
      </c>
      <c r="K30" s="316">
        <v>8664</v>
      </c>
      <c r="L30" s="18">
        <v>43110</v>
      </c>
      <c r="M30" s="12">
        <f t="shared" si="12"/>
        <v>89.70000000000073</v>
      </c>
      <c r="N30" s="12">
        <v>0</v>
      </c>
      <c r="O30" s="328"/>
      <c r="P30" s="337"/>
      <c r="Q30" s="12">
        <f t="shared" si="10"/>
        <v>240.43</v>
      </c>
      <c r="R30" s="13"/>
      <c r="S30" s="315">
        <v>8663.4</v>
      </c>
      <c r="T30" s="316">
        <v>8663.4</v>
      </c>
      <c r="U30" s="18">
        <v>43143</v>
      </c>
      <c r="V30" s="12">
        <f t="shared" si="11"/>
        <v>89.70000000000073</v>
      </c>
      <c r="W30" s="276">
        <v>8.57</v>
      </c>
      <c r="X30" s="340"/>
      <c r="Y30" s="276"/>
      <c r="Z30" s="16">
        <f t="shared" si="9"/>
        <v>231.86</v>
      </c>
      <c r="AA30" s="30"/>
      <c r="AB30" s="315">
        <v>8663.4</v>
      </c>
      <c r="AC30" s="70">
        <v>8663.4</v>
      </c>
      <c r="AD30" s="82">
        <v>43171</v>
      </c>
      <c r="AE30" s="68">
        <f t="shared" si="4"/>
        <v>89.70000000000073</v>
      </c>
      <c r="AF30" s="12">
        <v>8.57</v>
      </c>
      <c r="AG30" s="328"/>
      <c r="AH30" s="337"/>
      <c r="AI30" s="68">
        <f t="shared" si="5"/>
        <v>223.29000000000002</v>
      </c>
      <c r="AJ30" s="15"/>
      <c r="AK30" s="315">
        <v>8663.4</v>
      </c>
      <c r="AL30" s="70">
        <v>8663.4</v>
      </c>
      <c r="AM30" s="82">
        <v>43199</v>
      </c>
      <c r="AN30" s="68">
        <f t="shared" si="7"/>
        <v>89.70000000000073</v>
      </c>
      <c r="AO30" s="68">
        <v>0</v>
      </c>
      <c r="AP30" s="328"/>
      <c r="AQ30" s="338"/>
      <c r="AR30" s="12">
        <f t="shared" si="0"/>
        <v>223.29000000000002</v>
      </c>
      <c r="AS30" s="12"/>
      <c r="AT30" s="315">
        <v>8663.4</v>
      </c>
      <c r="AU30" s="70"/>
      <c r="AV30" s="130"/>
      <c r="AW30" s="68">
        <f t="shared" si="1"/>
        <v>-8573.699999999999</v>
      </c>
      <c r="AX30" s="68">
        <v>188.62</v>
      </c>
      <c r="AY30" s="328"/>
      <c r="AZ30" s="338"/>
      <c r="BA30" s="12">
        <f t="shared" si="8"/>
        <v>34.670000000000016</v>
      </c>
      <c r="BB30" s="12"/>
      <c r="BC30" s="315">
        <v>8663.4</v>
      </c>
      <c r="BD30" s="70"/>
      <c r="BE30" s="130"/>
      <c r="BF30" s="68">
        <f t="shared" si="2"/>
        <v>-17237.1</v>
      </c>
      <c r="BG30" s="68">
        <v>439.14</v>
      </c>
      <c r="BH30" s="328"/>
      <c r="BI30" s="338"/>
      <c r="BJ30" s="12">
        <f t="shared" si="3"/>
        <v>-404.46999999999997</v>
      </c>
      <c r="BK30" s="14"/>
      <c r="BL30" s="12"/>
      <c r="BM30" s="70"/>
      <c r="BN30" s="130"/>
      <c r="BO30" s="12"/>
      <c r="BP30" s="68"/>
      <c r="BQ30" s="13"/>
      <c r="BR30" s="12"/>
      <c r="BS30" s="70"/>
      <c r="BT30" s="130"/>
      <c r="BU30" s="12"/>
      <c r="BV30" s="12"/>
      <c r="BW30" s="15"/>
      <c r="BX30" s="12"/>
      <c r="BY30" s="70"/>
      <c r="BZ30" s="130"/>
      <c r="CA30" s="12"/>
      <c r="CB30" s="12"/>
      <c r="CC30" s="88"/>
      <c r="CD30" s="12"/>
      <c r="CE30" s="70"/>
      <c r="CF30" s="130"/>
      <c r="CG30" s="12"/>
      <c r="CH30" s="12"/>
      <c r="CI30" s="88"/>
      <c r="CJ30" s="12"/>
      <c r="CK30" s="70"/>
      <c r="CL30" s="130"/>
      <c r="CM30" s="12"/>
      <c r="CN30" s="12"/>
      <c r="CO30" s="88"/>
      <c r="CP30" s="12"/>
      <c r="CQ30" s="70"/>
      <c r="CR30" s="130"/>
      <c r="CS30" s="12"/>
      <c r="CT30" s="12"/>
      <c r="CU30" s="59"/>
      <c r="CV30" s="88"/>
      <c r="CW30" s="35"/>
    </row>
    <row r="31" spans="1:101" ht="24.75" customHeight="1">
      <c r="A31" s="26">
        <v>29</v>
      </c>
      <c r="B31" s="47" t="s">
        <v>413</v>
      </c>
      <c r="C31" s="13" t="s">
        <v>108</v>
      </c>
      <c r="D31" s="13" t="s">
        <v>153</v>
      </c>
      <c r="E31" s="13" t="s">
        <v>514</v>
      </c>
      <c r="F31" s="12">
        <v>14.84</v>
      </c>
      <c r="G31" s="47" t="s">
        <v>250</v>
      </c>
      <c r="H31" s="315">
        <v>0.8</v>
      </c>
      <c r="I31" s="315">
        <v>23.12</v>
      </c>
      <c r="J31" s="315">
        <v>2671.2</v>
      </c>
      <c r="K31" s="316">
        <v>2671.2</v>
      </c>
      <c r="L31" s="82">
        <v>43110</v>
      </c>
      <c r="M31" s="12">
        <f t="shared" si="12"/>
        <v>0.8000000000001819</v>
      </c>
      <c r="N31" s="12">
        <v>0</v>
      </c>
      <c r="O31" s="328"/>
      <c r="P31" s="337"/>
      <c r="Q31" s="12">
        <f t="shared" si="10"/>
        <v>23.12</v>
      </c>
      <c r="R31" s="15"/>
      <c r="S31" s="315">
        <v>2671.2</v>
      </c>
      <c r="T31" s="316">
        <v>2671.2</v>
      </c>
      <c r="U31" s="82">
        <v>43143</v>
      </c>
      <c r="V31" s="12">
        <f t="shared" si="11"/>
        <v>0.8000000000001819</v>
      </c>
      <c r="W31" s="276">
        <v>2.67</v>
      </c>
      <c r="X31" s="340"/>
      <c r="Y31" s="276"/>
      <c r="Z31" s="16">
        <f t="shared" si="9"/>
        <v>20.450000000000003</v>
      </c>
      <c r="AA31" s="30"/>
      <c r="AB31" s="315">
        <v>2671.2</v>
      </c>
      <c r="AC31" s="70">
        <v>2671.2</v>
      </c>
      <c r="AD31" s="82">
        <v>43171</v>
      </c>
      <c r="AE31" s="68">
        <f t="shared" si="4"/>
        <v>0.8000000000001819</v>
      </c>
      <c r="AF31" s="12">
        <v>2.67</v>
      </c>
      <c r="AG31" s="328"/>
      <c r="AH31" s="337"/>
      <c r="AI31" s="68">
        <f t="shared" si="5"/>
        <v>17.78</v>
      </c>
      <c r="AJ31" s="13"/>
      <c r="AK31" s="315">
        <v>2671.2</v>
      </c>
      <c r="AL31" s="70">
        <v>2671.2</v>
      </c>
      <c r="AM31" s="82">
        <v>43200</v>
      </c>
      <c r="AN31" s="68">
        <f t="shared" si="7"/>
        <v>0.8000000000001819</v>
      </c>
      <c r="AO31" s="68">
        <v>0</v>
      </c>
      <c r="AP31" s="328"/>
      <c r="AQ31" s="338"/>
      <c r="AR31" s="12">
        <f t="shared" si="0"/>
        <v>17.78</v>
      </c>
      <c r="AS31" s="12"/>
      <c r="AT31" s="315">
        <v>2671.2</v>
      </c>
      <c r="AU31" s="70">
        <v>2671.2</v>
      </c>
      <c r="AV31" s="130">
        <v>43230</v>
      </c>
      <c r="AW31" s="68">
        <f t="shared" si="1"/>
        <v>0.8000000000001819</v>
      </c>
      <c r="AX31" s="68">
        <v>0</v>
      </c>
      <c r="AY31" s="328"/>
      <c r="AZ31" s="338"/>
      <c r="BA31" s="12">
        <f t="shared" si="8"/>
        <v>17.78</v>
      </c>
      <c r="BB31" s="12"/>
      <c r="BC31" s="315">
        <v>2671.2</v>
      </c>
      <c r="BD31" s="70"/>
      <c r="BE31" s="130"/>
      <c r="BF31" s="68">
        <f t="shared" si="2"/>
        <v>-2670.3999999999996</v>
      </c>
      <c r="BG31" s="68">
        <v>56.08</v>
      </c>
      <c r="BH31" s="328"/>
      <c r="BI31" s="338"/>
      <c r="BJ31" s="12">
        <f t="shared" si="3"/>
        <v>-38.3</v>
      </c>
      <c r="BK31" s="14"/>
      <c r="BL31" s="12"/>
      <c r="BM31" s="70"/>
      <c r="BN31" s="130"/>
      <c r="BO31" s="12"/>
      <c r="BP31" s="139"/>
      <c r="BQ31" s="13"/>
      <c r="BR31" s="12"/>
      <c r="BS31" s="70"/>
      <c r="BT31" s="130"/>
      <c r="BU31" s="12"/>
      <c r="BV31" s="12"/>
      <c r="BW31" s="13"/>
      <c r="BX31" s="12"/>
      <c r="BY31" s="70"/>
      <c r="BZ31" s="130"/>
      <c r="CA31" s="12"/>
      <c r="CB31" s="12"/>
      <c r="CC31" s="7"/>
      <c r="CD31" s="12"/>
      <c r="CE31" s="70"/>
      <c r="CF31" s="130"/>
      <c r="CG31" s="12"/>
      <c r="CH31" s="12"/>
      <c r="CI31" s="88"/>
      <c r="CJ31" s="12"/>
      <c r="CK31" s="70"/>
      <c r="CL31" s="130"/>
      <c r="CM31" s="12"/>
      <c r="CN31" s="12"/>
      <c r="CO31" s="7"/>
      <c r="CP31" s="12"/>
      <c r="CQ31" s="70"/>
      <c r="CR31" s="135"/>
      <c r="CS31" s="12"/>
      <c r="CT31" s="12"/>
      <c r="CU31" s="164"/>
      <c r="CV31" s="7"/>
      <c r="CW31" s="35"/>
    </row>
    <row r="32" spans="1:101" s="78" customFormat="1" ht="24.75" customHeight="1">
      <c r="A32" s="31">
        <v>30</v>
      </c>
      <c r="B32" s="76" t="s">
        <v>206</v>
      </c>
      <c r="C32" s="80" t="s">
        <v>109</v>
      </c>
      <c r="D32" s="13" t="s">
        <v>153</v>
      </c>
      <c r="E32" s="80" t="s">
        <v>188</v>
      </c>
      <c r="F32" s="68">
        <v>47.04</v>
      </c>
      <c r="G32" s="140" t="s">
        <v>342</v>
      </c>
      <c r="H32" s="319">
        <v>-5909.04</v>
      </c>
      <c r="I32" s="318">
        <v>-179.51</v>
      </c>
      <c r="J32" s="318">
        <v>2954.52</v>
      </c>
      <c r="K32" s="316"/>
      <c r="L32" s="112"/>
      <c r="M32" s="12">
        <f t="shared" si="12"/>
        <v>-8863.56</v>
      </c>
      <c r="N32" s="12">
        <v>248.18</v>
      </c>
      <c r="O32" s="328"/>
      <c r="P32" s="337"/>
      <c r="Q32" s="12">
        <f t="shared" si="10"/>
        <v>-427.69</v>
      </c>
      <c r="R32" s="80"/>
      <c r="S32" s="318">
        <v>2954.52</v>
      </c>
      <c r="T32" s="316"/>
      <c r="U32" s="112"/>
      <c r="V32" s="12">
        <f t="shared" si="11"/>
        <v>-11818.08</v>
      </c>
      <c r="W32" s="276">
        <v>79.77</v>
      </c>
      <c r="X32" s="340"/>
      <c r="Y32" s="276"/>
      <c r="Z32" s="16">
        <f t="shared" si="9"/>
        <v>-507.46</v>
      </c>
      <c r="AA32" s="141"/>
      <c r="AB32" s="318">
        <v>2954.52</v>
      </c>
      <c r="AC32" s="70">
        <v>8264.78</v>
      </c>
      <c r="AD32" s="112">
        <v>43186</v>
      </c>
      <c r="AE32" s="68">
        <f t="shared" si="4"/>
        <v>-6507.82</v>
      </c>
      <c r="AF32" s="12">
        <v>606.32</v>
      </c>
      <c r="AG32" s="328"/>
      <c r="AH32" s="337"/>
      <c r="AI32" s="68">
        <f t="shared" si="5"/>
        <v>-1113.78</v>
      </c>
      <c r="AJ32" s="80"/>
      <c r="AK32" s="318">
        <v>2954.52</v>
      </c>
      <c r="AL32" s="70">
        <v>9462.34</v>
      </c>
      <c r="AM32" s="112">
        <v>43194</v>
      </c>
      <c r="AN32" s="68">
        <f t="shared" si="7"/>
        <v>0</v>
      </c>
      <c r="AO32" s="68">
        <v>13.01</v>
      </c>
      <c r="AP32" s="328">
        <v>1120.28</v>
      </c>
      <c r="AQ32" s="112">
        <v>43194</v>
      </c>
      <c r="AR32" s="12">
        <f t="shared" si="0"/>
        <v>-6.509999999999991</v>
      </c>
      <c r="AS32" s="68"/>
      <c r="AT32" s="318">
        <v>2954.52</v>
      </c>
      <c r="AU32" s="70"/>
      <c r="AV32" s="131"/>
      <c r="AW32" s="68">
        <f t="shared" si="1"/>
        <v>-2954.52</v>
      </c>
      <c r="AX32" s="68">
        <v>65</v>
      </c>
      <c r="AY32" s="328"/>
      <c r="AZ32" s="112">
        <v>43194</v>
      </c>
      <c r="BA32" s="12">
        <f t="shared" si="8"/>
        <v>-71.50999999999999</v>
      </c>
      <c r="BB32" s="68"/>
      <c r="BC32" s="318">
        <v>2954.52</v>
      </c>
      <c r="BD32" s="70">
        <v>5509.86</v>
      </c>
      <c r="BE32" s="131">
        <v>43264</v>
      </c>
      <c r="BF32" s="68">
        <f t="shared" si="2"/>
        <v>-399.1800000000003</v>
      </c>
      <c r="BG32" s="68">
        <v>46</v>
      </c>
      <c r="BH32" s="328"/>
      <c r="BI32" s="112"/>
      <c r="BJ32" s="12">
        <f t="shared" si="3"/>
        <v>-117.50999999999999</v>
      </c>
      <c r="BK32" s="142"/>
      <c r="BL32" s="68"/>
      <c r="BM32" s="70"/>
      <c r="BN32" s="131"/>
      <c r="BO32" s="12"/>
      <c r="BP32" s="68"/>
      <c r="BQ32" s="81"/>
      <c r="BR32" s="68"/>
      <c r="BS32" s="70"/>
      <c r="BT32" s="130"/>
      <c r="BU32" s="12"/>
      <c r="BV32" s="12"/>
      <c r="BW32" s="80"/>
      <c r="BX32" s="68"/>
      <c r="BY32" s="70"/>
      <c r="BZ32" s="134"/>
      <c r="CA32" s="12"/>
      <c r="CB32" s="12"/>
      <c r="CC32" s="143"/>
      <c r="CD32" s="68"/>
      <c r="CE32" s="70"/>
      <c r="CF32" s="134"/>
      <c r="CG32" s="12"/>
      <c r="CH32" s="12"/>
      <c r="CI32" s="143"/>
      <c r="CJ32" s="68"/>
      <c r="CK32" s="70"/>
      <c r="CL32" s="134"/>
      <c r="CM32" s="12"/>
      <c r="CN32" s="12"/>
      <c r="CO32" s="143"/>
      <c r="CP32" s="68"/>
      <c r="CQ32" s="70"/>
      <c r="CR32" s="134"/>
      <c r="CS32" s="12"/>
      <c r="CT32" s="12"/>
      <c r="CU32" s="143"/>
      <c r="CV32" s="143"/>
      <c r="CW32" s="254"/>
    </row>
    <row r="33" spans="1:101" ht="24.75" customHeight="1">
      <c r="A33" s="26">
        <v>31</v>
      </c>
      <c r="B33" s="47" t="s">
        <v>207</v>
      </c>
      <c r="C33" s="13" t="s">
        <v>110</v>
      </c>
      <c r="D33" s="13" t="s">
        <v>153</v>
      </c>
      <c r="E33" s="13" t="s">
        <v>142</v>
      </c>
      <c r="F33" s="12">
        <v>3.6</v>
      </c>
      <c r="G33" s="48" t="s">
        <v>143</v>
      </c>
      <c r="H33" s="317">
        <v>2</v>
      </c>
      <c r="I33" s="315">
        <v>13.16</v>
      </c>
      <c r="J33" s="315">
        <v>648</v>
      </c>
      <c r="K33" s="316">
        <v>648</v>
      </c>
      <c r="L33" s="18">
        <v>43112</v>
      </c>
      <c r="M33" s="12">
        <f t="shared" si="12"/>
        <v>2</v>
      </c>
      <c r="N33" s="12">
        <v>0.65</v>
      </c>
      <c r="O33" s="328"/>
      <c r="P33" s="337"/>
      <c r="Q33" s="12">
        <f t="shared" si="10"/>
        <v>12.51</v>
      </c>
      <c r="R33" s="13"/>
      <c r="S33" s="315">
        <v>648</v>
      </c>
      <c r="T33" s="316"/>
      <c r="U33" s="18"/>
      <c r="V33" s="12">
        <f t="shared" si="11"/>
        <v>-646</v>
      </c>
      <c r="W33" s="276">
        <v>0</v>
      </c>
      <c r="X33" s="340"/>
      <c r="Y33" s="276"/>
      <c r="Z33" s="16">
        <f t="shared" si="9"/>
        <v>12.51</v>
      </c>
      <c r="AA33" s="30"/>
      <c r="AB33" s="315">
        <v>648</v>
      </c>
      <c r="AC33" s="70"/>
      <c r="AD33" s="82"/>
      <c r="AE33" s="68">
        <f t="shared" si="4"/>
        <v>-1294</v>
      </c>
      <c r="AF33" s="12">
        <v>46.56</v>
      </c>
      <c r="AG33" s="328"/>
      <c r="AH33" s="337"/>
      <c r="AI33" s="68">
        <f t="shared" si="5"/>
        <v>-34.050000000000004</v>
      </c>
      <c r="AJ33" s="13"/>
      <c r="AK33" s="315">
        <v>648</v>
      </c>
      <c r="AL33" s="70">
        <v>1296</v>
      </c>
      <c r="AM33" s="82" t="s">
        <v>480</v>
      </c>
      <c r="AN33" s="68">
        <f t="shared" si="7"/>
        <v>-646</v>
      </c>
      <c r="AO33" s="68">
        <v>26.5</v>
      </c>
      <c r="AP33" s="328"/>
      <c r="AQ33" s="338"/>
      <c r="AR33" s="12">
        <f t="shared" si="0"/>
        <v>-60.550000000000004</v>
      </c>
      <c r="AS33" s="12"/>
      <c r="AT33" s="315">
        <v>648</v>
      </c>
      <c r="AU33" s="70"/>
      <c r="AV33" s="130"/>
      <c r="AW33" s="68">
        <f t="shared" si="1"/>
        <v>-1294</v>
      </c>
      <c r="AX33" s="68">
        <v>34.28</v>
      </c>
      <c r="AY33" s="328"/>
      <c r="AZ33" s="338"/>
      <c r="BA33" s="12">
        <f t="shared" si="8"/>
        <v>-94.83000000000001</v>
      </c>
      <c r="BB33" s="12"/>
      <c r="BC33" s="315">
        <v>648</v>
      </c>
      <c r="BD33" s="70"/>
      <c r="BE33" s="130"/>
      <c r="BF33" s="68">
        <f t="shared" si="2"/>
        <v>-1942</v>
      </c>
      <c r="BG33" s="68">
        <v>52.42</v>
      </c>
      <c r="BH33" s="328"/>
      <c r="BI33" s="338"/>
      <c r="BJ33" s="12">
        <f t="shared" si="3"/>
        <v>-147.25</v>
      </c>
      <c r="BK33" s="14"/>
      <c r="BL33" s="12"/>
      <c r="BM33" s="70"/>
      <c r="BN33" s="131"/>
      <c r="BO33" s="12"/>
      <c r="BP33" s="68"/>
      <c r="BQ33" s="13"/>
      <c r="BR33" s="12"/>
      <c r="BS33" s="70"/>
      <c r="BT33" s="131"/>
      <c r="BU33" s="12"/>
      <c r="BV33" s="12"/>
      <c r="BW33" s="13"/>
      <c r="BX33" s="12"/>
      <c r="BY33" s="70"/>
      <c r="BZ33" s="131"/>
      <c r="CA33" s="12"/>
      <c r="CB33" s="12"/>
      <c r="CC33" s="88"/>
      <c r="CD33" s="12"/>
      <c r="CE33" s="70"/>
      <c r="CF33" s="130"/>
      <c r="CG33" s="12"/>
      <c r="CH33" s="12"/>
      <c r="CI33" s="88"/>
      <c r="CJ33" s="12"/>
      <c r="CK33" s="70"/>
      <c r="CL33" s="134"/>
      <c r="CM33" s="12"/>
      <c r="CN33" s="12"/>
      <c r="CO33" s="88"/>
      <c r="CP33" s="12"/>
      <c r="CQ33" s="70"/>
      <c r="CR33" s="136"/>
      <c r="CS33" s="12"/>
      <c r="CT33" s="12"/>
      <c r="CU33" s="101"/>
      <c r="CV33" s="7"/>
      <c r="CW33" s="35"/>
    </row>
    <row r="34" spans="1:101" ht="24.75" customHeight="1">
      <c r="A34" s="31">
        <v>32</v>
      </c>
      <c r="B34" s="47" t="s">
        <v>209</v>
      </c>
      <c r="C34" s="13" t="s">
        <v>154</v>
      </c>
      <c r="D34" s="13" t="s">
        <v>153</v>
      </c>
      <c r="E34" s="13" t="s">
        <v>249</v>
      </c>
      <c r="F34" s="12">
        <v>75.1</v>
      </c>
      <c r="G34" s="48" t="s">
        <v>210</v>
      </c>
      <c r="H34" s="317">
        <v>0</v>
      </c>
      <c r="I34" s="315">
        <v>0</v>
      </c>
      <c r="J34" s="315">
        <v>16008</v>
      </c>
      <c r="K34" s="316">
        <v>16008</v>
      </c>
      <c r="L34" s="18">
        <v>43112</v>
      </c>
      <c r="M34" s="12">
        <f t="shared" si="12"/>
        <v>0</v>
      </c>
      <c r="N34" s="12">
        <v>16.01</v>
      </c>
      <c r="O34" s="328"/>
      <c r="P34" s="337"/>
      <c r="Q34" s="12">
        <f t="shared" si="10"/>
        <v>-16.01</v>
      </c>
      <c r="R34" s="13"/>
      <c r="S34" s="315">
        <v>16008</v>
      </c>
      <c r="T34" s="316">
        <v>16008</v>
      </c>
      <c r="U34" s="18">
        <v>43139</v>
      </c>
      <c r="V34" s="12">
        <f t="shared" si="11"/>
        <v>0</v>
      </c>
      <c r="W34" s="276">
        <v>0</v>
      </c>
      <c r="X34" s="340"/>
      <c r="Y34" s="276"/>
      <c r="Z34" s="16">
        <f t="shared" si="9"/>
        <v>-16.01</v>
      </c>
      <c r="AA34" s="30"/>
      <c r="AB34" s="315">
        <v>16008</v>
      </c>
      <c r="AC34" s="70">
        <v>16008</v>
      </c>
      <c r="AD34" s="82">
        <v>43164</v>
      </c>
      <c r="AE34" s="68">
        <f t="shared" si="4"/>
        <v>0</v>
      </c>
      <c r="AF34" s="12">
        <v>0</v>
      </c>
      <c r="AG34" s="328"/>
      <c r="AH34" s="337"/>
      <c r="AI34" s="68">
        <f t="shared" si="5"/>
        <v>-16.01</v>
      </c>
      <c r="AJ34" s="13"/>
      <c r="AK34" s="315">
        <v>16008</v>
      </c>
      <c r="AL34" s="70">
        <v>16008</v>
      </c>
      <c r="AM34" s="82">
        <v>43195</v>
      </c>
      <c r="AN34" s="68">
        <f t="shared" si="7"/>
        <v>0</v>
      </c>
      <c r="AO34" s="68">
        <v>0</v>
      </c>
      <c r="AP34" s="328"/>
      <c r="AQ34" s="338"/>
      <c r="AR34" s="12">
        <f t="shared" si="0"/>
        <v>-16.01</v>
      </c>
      <c r="AS34" s="12"/>
      <c r="AT34" s="315">
        <v>16008</v>
      </c>
      <c r="AU34" s="70">
        <v>16008</v>
      </c>
      <c r="AV34" s="130">
        <v>43227</v>
      </c>
      <c r="AW34" s="68">
        <f t="shared" si="1"/>
        <v>0</v>
      </c>
      <c r="AX34" s="68">
        <v>0</v>
      </c>
      <c r="AY34" s="328"/>
      <c r="AZ34" s="338"/>
      <c r="BA34" s="12">
        <f t="shared" si="8"/>
        <v>-16.01</v>
      </c>
      <c r="BB34" s="12"/>
      <c r="BC34" s="315">
        <v>16008</v>
      </c>
      <c r="BD34" s="70">
        <v>16008</v>
      </c>
      <c r="BE34" s="130">
        <v>43256</v>
      </c>
      <c r="BF34" s="68">
        <f t="shared" si="2"/>
        <v>0</v>
      </c>
      <c r="BG34" s="68">
        <v>0</v>
      </c>
      <c r="BH34" s="328"/>
      <c r="BI34" s="338"/>
      <c r="BJ34" s="12">
        <f t="shared" si="3"/>
        <v>-16.01</v>
      </c>
      <c r="BK34" s="14"/>
      <c r="BL34" s="12"/>
      <c r="BM34" s="70"/>
      <c r="BN34" s="131"/>
      <c r="BO34" s="12"/>
      <c r="BP34" s="68"/>
      <c r="BQ34" s="13"/>
      <c r="BR34" s="12"/>
      <c r="BS34" s="70"/>
      <c r="BT34" s="131"/>
      <c r="BU34" s="12"/>
      <c r="BV34" s="12"/>
      <c r="BW34" s="13"/>
      <c r="BX34" s="12"/>
      <c r="BY34" s="70"/>
      <c r="BZ34" s="131"/>
      <c r="CA34" s="12"/>
      <c r="CB34" s="12"/>
      <c r="CC34" s="88"/>
      <c r="CD34" s="12"/>
      <c r="CE34" s="70"/>
      <c r="CF34" s="134"/>
      <c r="CG34" s="12"/>
      <c r="CH34" s="12"/>
      <c r="CI34" s="7"/>
      <c r="CJ34" s="12"/>
      <c r="CK34" s="70"/>
      <c r="CL34" s="134"/>
      <c r="CM34" s="12"/>
      <c r="CN34" s="12"/>
      <c r="CO34" s="7"/>
      <c r="CP34" s="12"/>
      <c r="CQ34" s="70"/>
      <c r="CR34" s="134"/>
      <c r="CS34" s="12"/>
      <c r="CT34" s="12"/>
      <c r="CU34" s="7"/>
      <c r="CV34" s="7"/>
      <c r="CW34" s="35"/>
    </row>
    <row r="35" spans="1:101" ht="24.75" customHeight="1">
      <c r="A35" s="26">
        <v>33</v>
      </c>
      <c r="B35" s="47" t="s">
        <v>211</v>
      </c>
      <c r="C35" s="13" t="s">
        <v>111</v>
      </c>
      <c r="D35" s="13" t="s">
        <v>153</v>
      </c>
      <c r="E35" s="13" t="s">
        <v>800</v>
      </c>
      <c r="F35" s="12">
        <v>11.92</v>
      </c>
      <c r="G35" s="48" t="s">
        <v>212</v>
      </c>
      <c r="H35" s="317">
        <v>34.95</v>
      </c>
      <c r="I35" s="315">
        <v>0</v>
      </c>
      <c r="J35" s="315">
        <v>2145.6</v>
      </c>
      <c r="K35" s="316">
        <v>2145.6</v>
      </c>
      <c r="L35" s="18">
        <v>43110</v>
      </c>
      <c r="M35" s="12">
        <f t="shared" si="12"/>
        <v>34.94999999999982</v>
      </c>
      <c r="N35" s="12">
        <v>0</v>
      </c>
      <c r="O35" s="328"/>
      <c r="P35" s="337"/>
      <c r="Q35" s="12">
        <f t="shared" si="10"/>
        <v>0</v>
      </c>
      <c r="R35" s="13"/>
      <c r="S35" s="315">
        <v>2145.6</v>
      </c>
      <c r="T35" s="316">
        <v>2145.6</v>
      </c>
      <c r="U35" s="18">
        <v>43143</v>
      </c>
      <c r="V35" s="12">
        <f t="shared" si="11"/>
        <v>34.94999999999982</v>
      </c>
      <c r="W35" s="276">
        <v>2.11</v>
      </c>
      <c r="X35" s="340"/>
      <c r="Y35" s="276"/>
      <c r="Z35" s="16">
        <f t="shared" si="9"/>
        <v>-2.11</v>
      </c>
      <c r="AA35" s="30"/>
      <c r="AB35" s="315">
        <v>2145.6</v>
      </c>
      <c r="AC35" s="70">
        <v>2145.6</v>
      </c>
      <c r="AD35" s="82">
        <v>43171</v>
      </c>
      <c r="AE35" s="68">
        <f t="shared" si="4"/>
        <v>34.94999999999982</v>
      </c>
      <c r="AF35" s="12">
        <v>2.11</v>
      </c>
      <c r="AG35" s="328"/>
      <c r="AH35" s="337"/>
      <c r="AI35" s="68">
        <f t="shared" si="5"/>
        <v>-4.22</v>
      </c>
      <c r="AJ35" s="13"/>
      <c r="AK35" s="315">
        <v>2145.6</v>
      </c>
      <c r="AL35" s="70">
        <v>2145.6</v>
      </c>
      <c r="AM35" s="82">
        <v>43200</v>
      </c>
      <c r="AN35" s="68">
        <f t="shared" si="7"/>
        <v>34.94999999999982</v>
      </c>
      <c r="AO35" s="68">
        <v>0</v>
      </c>
      <c r="AP35" s="328"/>
      <c r="AQ35" s="338"/>
      <c r="AR35" s="12">
        <f t="shared" si="0"/>
        <v>-4.22</v>
      </c>
      <c r="AS35" s="12"/>
      <c r="AT35" s="315">
        <v>2145.6</v>
      </c>
      <c r="AU35" s="70">
        <v>2145.6</v>
      </c>
      <c r="AV35" s="130">
        <v>43230</v>
      </c>
      <c r="AW35" s="68">
        <f t="shared" si="1"/>
        <v>34.94999999999982</v>
      </c>
      <c r="AX35" s="68">
        <v>0</v>
      </c>
      <c r="AY35" s="328"/>
      <c r="AZ35" s="338"/>
      <c r="BA35" s="12">
        <f t="shared" si="8"/>
        <v>-4.22</v>
      </c>
      <c r="BB35" s="12"/>
      <c r="BC35" s="315">
        <v>2145.6</v>
      </c>
      <c r="BD35" s="70">
        <v>2145.6</v>
      </c>
      <c r="BE35" s="130">
        <v>43260</v>
      </c>
      <c r="BF35" s="68">
        <f t="shared" si="2"/>
        <v>34.94999999999982</v>
      </c>
      <c r="BG35" s="68">
        <v>0</v>
      </c>
      <c r="BH35" s="328"/>
      <c r="BI35" s="338"/>
      <c r="BJ35" s="12">
        <f t="shared" si="3"/>
        <v>-4.22</v>
      </c>
      <c r="BK35" s="14"/>
      <c r="BL35" s="12"/>
      <c r="BM35" s="70"/>
      <c r="BN35" s="131"/>
      <c r="BO35" s="12"/>
      <c r="BP35" s="68"/>
      <c r="BQ35" s="13"/>
      <c r="BR35" s="12"/>
      <c r="BS35" s="70"/>
      <c r="BT35" s="131"/>
      <c r="BU35" s="12"/>
      <c r="BV35" s="12"/>
      <c r="BW35" s="13"/>
      <c r="BX35" s="12"/>
      <c r="BY35" s="70"/>
      <c r="BZ35" s="131"/>
      <c r="CA35" s="12"/>
      <c r="CB35" s="12"/>
      <c r="CC35" s="88"/>
      <c r="CD35" s="12"/>
      <c r="CE35" s="70"/>
      <c r="CF35" s="134"/>
      <c r="CG35" s="12"/>
      <c r="CH35" s="12"/>
      <c r="CI35" s="7"/>
      <c r="CJ35" s="12"/>
      <c r="CK35" s="70"/>
      <c r="CL35" s="134"/>
      <c r="CM35" s="12"/>
      <c r="CN35" s="12"/>
      <c r="CO35" s="7"/>
      <c r="CP35" s="12"/>
      <c r="CQ35" s="70"/>
      <c r="CR35" s="134"/>
      <c r="CS35" s="12"/>
      <c r="CT35" s="12"/>
      <c r="CU35" s="7"/>
      <c r="CV35" s="7"/>
      <c r="CW35" s="35"/>
    </row>
    <row r="36" spans="1:101" ht="24.75" customHeight="1">
      <c r="A36" s="31">
        <v>34</v>
      </c>
      <c r="B36" s="47" t="s">
        <v>213</v>
      </c>
      <c r="C36" s="13" t="s">
        <v>112</v>
      </c>
      <c r="D36" s="13" t="s">
        <v>153</v>
      </c>
      <c r="E36" s="15" t="s">
        <v>989</v>
      </c>
      <c r="F36" s="12">
        <v>64.8</v>
      </c>
      <c r="G36" s="48" t="s">
        <v>214</v>
      </c>
      <c r="H36" s="317">
        <v>97827.1</v>
      </c>
      <c r="I36" s="315">
        <v>-229.89</v>
      </c>
      <c r="J36" s="315">
        <v>11664</v>
      </c>
      <c r="K36" s="316"/>
      <c r="L36" s="18"/>
      <c r="M36" s="12">
        <f t="shared" si="12"/>
        <v>86163.1</v>
      </c>
      <c r="N36" s="12">
        <v>0</v>
      </c>
      <c r="O36" s="328"/>
      <c r="P36" s="337"/>
      <c r="Q36" s="12">
        <f t="shared" si="10"/>
        <v>-229.89</v>
      </c>
      <c r="R36" s="13"/>
      <c r="S36" s="315">
        <v>11664</v>
      </c>
      <c r="T36" s="316"/>
      <c r="U36" s="18"/>
      <c r="V36" s="12">
        <f t="shared" si="11"/>
        <v>74499.1</v>
      </c>
      <c r="W36" s="276">
        <v>0</v>
      </c>
      <c r="X36" s="340"/>
      <c r="Y36" s="276"/>
      <c r="Z36" s="16">
        <f t="shared" si="9"/>
        <v>-229.89</v>
      </c>
      <c r="AA36" s="30"/>
      <c r="AB36" s="315">
        <v>11664</v>
      </c>
      <c r="AC36" s="70"/>
      <c r="AD36" s="82"/>
      <c r="AE36" s="68">
        <f t="shared" si="4"/>
        <v>62835.100000000006</v>
      </c>
      <c r="AF36" s="12">
        <v>0</v>
      </c>
      <c r="AG36" s="328"/>
      <c r="AH36" s="337"/>
      <c r="AI36" s="68">
        <f t="shared" si="5"/>
        <v>-229.89</v>
      </c>
      <c r="AJ36" s="13"/>
      <c r="AK36" s="315">
        <v>11664</v>
      </c>
      <c r="AL36" s="70"/>
      <c r="AM36" s="82"/>
      <c r="AN36" s="68">
        <f t="shared" si="7"/>
        <v>51171.100000000006</v>
      </c>
      <c r="AO36" s="68">
        <v>0</v>
      </c>
      <c r="AP36" s="328"/>
      <c r="AQ36" s="338"/>
      <c r="AR36" s="12">
        <f t="shared" si="0"/>
        <v>-229.89</v>
      </c>
      <c r="AS36" s="12"/>
      <c r="AT36" s="315">
        <v>11664</v>
      </c>
      <c r="AU36" s="70"/>
      <c r="AV36" s="130"/>
      <c r="AW36" s="68">
        <f t="shared" si="1"/>
        <v>39507.100000000006</v>
      </c>
      <c r="AX36" s="68">
        <v>0</v>
      </c>
      <c r="AY36" s="328"/>
      <c r="AZ36" s="338"/>
      <c r="BA36" s="12">
        <f t="shared" si="8"/>
        <v>-229.89</v>
      </c>
      <c r="BB36" s="12"/>
      <c r="BC36" s="315">
        <v>11664</v>
      </c>
      <c r="BD36" s="70"/>
      <c r="BE36" s="130"/>
      <c r="BF36" s="68">
        <f t="shared" si="2"/>
        <v>27843.100000000006</v>
      </c>
      <c r="BG36" s="68">
        <v>0</v>
      </c>
      <c r="BH36" s="328"/>
      <c r="BI36" s="338"/>
      <c r="BJ36" s="12">
        <f t="shared" si="3"/>
        <v>-229.89</v>
      </c>
      <c r="BK36" s="14"/>
      <c r="BL36" s="12"/>
      <c r="BM36" s="70"/>
      <c r="BN36" s="131"/>
      <c r="BO36" s="12"/>
      <c r="BP36" s="68"/>
      <c r="BQ36" s="13"/>
      <c r="BR36" s="12"/>
      <c r="BS36" s="70"/>
      <c r="BT36" s="131"/>
      <c r="BU36" s="12"/>
      <c r="BV36" s="12"/>
      <c r="BW36" s="13"/>
      <c r="BX36" s="12"/>
      <c r="BY36" s="70"/>
      <c r="BZ36" s="131"/>
      <c r="CA36" s="12"/>
      <c r="CB36" s="12"/>
      <c r="CC36" s="88"/>
      <c r="CD36" s="12"/>
      <c r="CE36" s="70"/>
      <c r="CF36" s="134"/>
      <c r="CG36" s="12"/>
      <c r="CH36" s="12"/>
      <c r="CI36" s="7"/>
      <c r="CJ36" s="12"/>
      <c r="CK36" s="70"/>
      <c r="CL36" s="134"/>
      <c r="CM36" s="12"/>
      <c r="CN36" s="12"/>
      <c r="CO36" s="7"/>
      <c r="CP36" s="12"/>
      <c r="CQ36" s="70"/>
      <c r="CR36" s="134"/>
      <c r="CS36" s="12"/>
      <c r="CT36" s="12"/>
      <c r="CU36" s="7"/>
      <c r="CV36" s="7"/>
      <c r="CW36" s="35"/>
    </row>
    <row r="37" spans="1:101" ht="24.75" customHeight="1">
      <c r="A37" s="26">
        <v>35</v>
      </c>
      <c r="B37" s="47" t="s">
        <v>215</v>
      </c>
      <c r="C37" s="13" t="s">
        <v>113</v>
      </c>
      <c r="D37" s="13" t="s">
        <v>153</v>
      </c>
      <c r="E37" s="13" t="s">
        <v>150</v>
      </c>
      <c r="F37" s="12">
        <v>15.4</v>
      </c>
      <c r="G37" s="47" t="s">
        <v>702</v>
      </c>
      <c r="H37" s="315">
        <v>427.1</v>
      </c>
      <c r="I37" s="315">
        <v>3.63</v>
      </c>
      <c r="J37" s="315">
        <v>2772</v>
      </c>
      <c r="K37" s="316">
        <v>2772</v>
      </c>
      <c r="L37" s="18">
        <v>43110</v>
      </c>
      <c r="M37" s="12">
        <f t="shared" si="12"/>
        <v>427.0999999999999</v>
      </c>
      <c r="N37" s="12">
        <v>0</v>
      </c>
      <c r="O37" s="328"/>
      <c r="P37" s="337"/>
      <c r="Q37" s="12">
        <f t="shared" si="10"/>
        <v>3.63</v>
      </c>
      <c r="R37" s="13"/>
      <c r="S37" s="315">
        <v>2772</v>
      </c>
      <c r="T37" s="316">
        <v>2772</v>
      </c>
      <c r="U37" s="18">
        <v>43140</v>
      </c>
      <c r="V37" s="12">
        <f t="shared" si="11"/>
        <v>427.0999999999999</v>
      </c>
      <c r="W37" s="276">
        <v>0</v>
      </c>
      <c r="X37" s="340"/>
      <c r="Y37" s="276"/>
      <c r="Z37" s="16">
        <f t="shared" si="9"/>
        <v>3.63</v>
      </c>
      <c r="AA37" s="30"/>
      <c r="AB37" s="315">
        <v>2772</v>
      </c>
      <c r="AC37" s="70">
        <v>2772</v>
      </c>
      <c r="AD37" s="18">
        <v>43171</v>
      </c>
      <c r="AE37" s="68">
        <f t="shared" si="4"/>
        <v>427.0999999999999</v>
      </c>
      <c r="AF37" s="12">
        <v>2.34</v>
      </c>
      <c r="AG37" s="328"/>
      <c r="AH37" s="337"/>
      <c r="AI37" s="68">
        <f t="shared" si="5"/>
        <v>1.29</v>
      </c>
      <c r="AJ37" s="13"/>
      <c r="AK37" s="315">
        <v>2772</v>
      </c>
      <c r="AL37" s="70">
        <v>2772</v>
      </c>
      <c r="AM37" s="18">
        <v>43200</v>
      </c>
      <c r="AN37" s="68">
        <f t="shared" si="7"/>
        <v>427.0999999999999</v>
      </c>
      <c r="AO37" s="68">
        <v>0</v>
      </c>
      <c r="AP37" s="328"/>
      <c r="AQ37" s="338"/>
      <c r="AR37" s="12">
        <f t="shared" si="0"/>
        <v>1.29</v>
      </c>
      <c r="AS37" s="12"/>
      <c r="AT37" s="315">
        <v>2772</v>
      </c>
      <c r="AU37" s="70">
        <v>2772</v>
      </c>
      <c r="AV37" s="131">
        <v>43230</v>
      </c>
      <c r="AW37" s="68">
        <f t="shared" si="1"/>
        <v>427.0999999999999</v>
      </c>
      <c r="AX37" s="68">
        <v>0</v>
      </c>
      <c r="AY37" s="328"/>
      <c r="AZ37" s="338"/>
      <c r="BA37" s="12">
        <f t="shared" si="8"/>
        <v>1.29</v>
      </c>
      <c r="BB37" s="12"/>
      <c r="BC37" s="315">
        <v>2772</v>
      </c>
      <c r="BD37" s="70">
        <v>2772</v>
      </c>
      <c r="BE37" s="131">
        <v>43264</v>
      </c>
      <c r="BF37" s="68">
        <f t="shared" si="2"/>
        <v>427.0999999999999</v>
      </c>
      <c r="BG37" s="68">
        <v>4.69</v>
      </c>
      <c r="BH37" s="328"/>
      <c r="BI37" s="338"/>
      <c r="BJ37" s="12">
        <f t="shared" si="3"/>
        <v>-3.4000000000000004</v>
      </c>
      <c r="BK37" s="14"/>
      <c r="BL37" s="12"/>
      <c r="BM37" s="70"/>
      <c r="BN37" s="131"/>
      <c r="BO37" s="12"/>
      <c r="BP37" s="139"/>
      <c r="BQ37" s="13"/>
      <c r="BR37" s="12"/>
      <c r="BS37" s="70"/>
      <c r="BT37" s="131"/>
      <c r="BU37" s="12"/>
      <c r="BV37" s="12"/>
      <c r="BW37" s="13"/>
      <c r="BX37" s="12"/>
      <c r="BY37" s="70"/>
      <c r="BZ37" s="131"/>
      <c r="CA37" s="12"/>
      <c r="CB37" s="12"/>
      <c r="CC37" s="88"/>
      <c r="CD37" s="12"/>
      <c r="CE37" s="70"/>
      <c r="CF37" s="130"/>
      <c r="CG37" s="12"/>
      <c r="CH37" s="12"/>
      <c r="CI37" s="7"/>
      <c r="CJ37" s="12"/>
      <c r="CK37" s="70"/>
      <c r="CL37" s="134"/>
      <c r="CM37" s="12"/>
      <c r="CN37" s="12"/>
      <c r="CO37" s="7"/>
      <c r="CP37" s="12"/>
      <c r="CQ37" s="70"/>
      <c r="CR37" s="134"/>
      <c r="CS37" s="12"/>
      <c r="CT37" s="12"/>
      <c r="CU37" s="164"/>
      <c r="CV37" s="7"/>
      <c r="CW37" s="35"/>
    </row>
    <row r="38" spans="1:101" ht="24.75" customHeight="1">
      <c r="A38" s="31">
        <v>36</v>
      </c>
      <c r="B38" s="47" t="s">
        <v>216</v>
      </c>
      <c r="C38" s="13" t="s">
        <v>114</v>
      </c>
      <c r="D38" s="13" t="s">
        <v>153</v>
      </c>
      <c r="E38" s="15" t="s">
        <v>990</v>
      </c>
      <c r="F38" s="12">
        <v>29.6</v>
      </c>
      <c r="G38" s="47" t="s">
        <v>656</v>
      </c>
      <c r="H38" s="315">
        <v>900.52</v>
      </c>
      <c r="I38" s="315">
        <v>-291.74</v>
      </c>
      <c r="J38" s="315">
        <v>7502.4</v>
      </c>
      <c r="K38" s="316">
        <v>7502.4</v>
      </c>
      <c r="L38" s="18">
        <v>43111</v>
      </c>
      <c r="M38" s="12">
        <f t="shared" si="12"/>
        <v>900.5200000000004</v>
      </c>
      <c r="N38" s="12">
        <v>0</v>
      </c>
      <c r="O38" s="328"/>
      <c r="P38" s="337"/>
      <c r="Q38" s="12">
        <f t="shared" si="10"/>
        <v>-291.74</v>
      </c>
      <c r="R38" s="13"/>
      <c r="S38" s="315">
        <v>7502.4</v>
      </c>
      <c r="T38" s="316">
        <v>7502.4</v>
      </c>
      <c r="U38" s="18">
        <v>43138</v>
      </c>
      <c r="V38" s="12">
        <f t="shared" si="11"/>
        <v>900.5200000000004</v>
      </c>
      <c r="W38" s="276">
        <v>0</v>
      </c>
      <c r="X38" s="340"/>
      <c r="Y38" s="276"/>
      <c r="Z38" s="16">
        <f t="shared" si="9"/>
        <v>-291.74</v>
      </c>
      <c r="AA38" s="30"/>
      <c r="AB38" s="315">
        <v>7502.4</v>
      </c>
      <c r="AC38" s="70">
        <v>7502.4</v>
      </c>
      <c r="AD38" s="18">
        <v>43160</v>
      </c>
      <c r="AE38" s="68">
        <f t="shared" si="4"/>
        <v>900.5200000000004</v>
      </c>
      <c r="AF38" s="12">
        <v>0</v>
      </c>
      <c r="AG38" s="328"/>
      <c r="AH38" s="337"/>
      <c r="AI38" s="68">
        <f t="shared" si="5"/>
        <v>-291.74</v>
      </c>
      <c r="AJ38" s="13"/>
      <c r="AK38" s="315">
        <v>7502.4</v>
      </c>
      <c r="AL38" s="70">
        <v>7502.4</v>
      </c>
      <c r="AM38" s="18">
        <v>43192</v>
      </c>
      <c r="AN38" s="68">
        <f t="shared" si="7"/>
        <v>900.5200000000004</v>
      </c>
      <c r="AO38" s="68">
        <v>0</v>
      </c>
      <c r="AP38" s="328"/>
      <c r="AQ38" s="338"/>
      <c r="AR38" s="12">
        <f t="shared" si="0"/>
        <v>-291.74</v>
      </c>
      <c r="AS38" s="12"/>
      <c r="AT38" s="315">
        <v>7502.4</v>
      </c>
      <c r="AU38" s="70">
        <v>7502.4</v>
      </c>
      <c r="AV38" s="131">
        <v>43223</v>
      </c>
      <c r="AW38" s="68">
        <f t="shared" si="1"/>
        <v>900.5200000000004</v>
      </c>
      <c r="AX38" s="68">
        <v>0</v>
      </c>
      <c r="AY38" s="328"/>
      <c r="AZ38" s="338"/>
      <c r="BA38" s="12">
        <f t="shared" si="8"/>
        <v>-291.74</v>
      </c>
      <c r="BB38" s="12"/>
      <c r="BC38" s="315">
        <v>7502.4</v>
      </c>
      <c r="BD38" s="70">
        <v>7502.4</v>
      </c>
      <c r="BE38" s="131">
        <v>43252</v>
      </c>
      <c r="BF38" s="68">
        <f t="shared" si="2"/>
        <v>900.5200000000004</v>
      </c>
      <c r="BG38" s="68">
        <v>0</v>
      </c>
      <c r="BH38" s="328"/>
      <c r="BI38" s="338"/>
      <c r="BJ38" s="12">
        <f t="shared" si="3"/>
        <v>-291.74</v>
      </c>
      <c r="BK38" s="14"/>
      <c r="BL38" s="12"/>
      <c r="BM38" s="70"/>
      <c r="BN38" s="131"/>
      <c r="BO38" s="12"/>
      <c r="BP38" s="139"/>
      <c r="BQ38" s="13"/>
      <c r="BR38" s="12"/>
      <c r="BS38" s="70"/>
      <c r="BT38" s="131"/>
      <c r="BU38" s="12"/>
      <c r="BV38" s="12"/>
      <c r="BW38" s="13"/>
      <c r="BX38" s="12"/>
      <c r="BY38" s="70"/>
      <c r="BZ38" s="131"/>
      <c r="CA38" s="12"/>
      <c r="CB38" s="12"/>
      <c r="CC38" s="7"/>
      <c r="CD38" s="12"/>
      <c r="CE38" s="70"/>
      <c r="CF38" s="131"/>
      <c r="CG38" s="12"/>
      <c r="CH38" s="12"/>
      <c r="CI38" s="7"/>
      <c r="CJ38" s="12"/>
      <c r="CK38" s="70"/>
      <c r="CL38" s="134"/>
      <c r="CM38" s="12"/>
      <c r="CN38" s="12"/>
      <c r="CO38" s="7"/>
      <c r="CP38" s="12"/>
      <c r="CQ38" s="70"/>
      <c r="CR38" s="134"/>
      <c r="CS38" s="12"/>
      <c r="CT38" s="12"/>
      <c r="CU38" s="164"/>
      <c r="CV38" s="7"/>
      <c r="CW38" s="35"/>
    </row>
    <row r="39" spans="1:101" ht="24.75" customHeight="1">
      <c r="A39" s="26">
        <v>37</v>
      </c>
      <c r="B39" s="47" t="s">
        <v>217</v>
      </c>
      <c r="C39" s="13" t="s">
        <v>115</v>
      </c>
      <c r="D39" s="13" t="s">
        <v>153</v>
      </c>
      <c r="E39" s="15" t="s">
        <v>991</v>
      </c>
      <c r="F39" s="12" t="s">
        <v>634</v>
      </c>
      <c r="G39" s="47" t="s">
        <v>701</v>
      </c>
      <c r="H39" s="315">
        <v>0</v>
      </c>
      <c r="I39" s="315">
        <v>-9.07</v>
      </c>
      <c r="J39" s="315">
        <v>3024</v>
      </c>
      <c r="K39" s="316">
        <v>3024</v>
      </c>
      <c r="L39" s="18">
        <v>43112</v>
      </c>
      <c r="M39" s="12">
        <f t="shared" si="12"/>
        <v>0</v>
      </c>
      <c r="N39" s="12">
        <v>3.02</v>
      </c>
      <c r="O39" s="328"/>
      <c r="P39" s="337"/>
      <c r="Q39" s="12">
        <f t="shared" si="10"/>
        <v>-12.09</v>
      </c>
      <c r="R39" s="13"/>
      <c r="S39" s="315">
        <v>3024</v>
      </c>
      <c r="T39" s="316">
        <v>3024</v>
      </c>
      <c r="U39" s="18">
        <v>43143</v>
      </c>
      <c r="V39" s="12">
        <f t="shared" si="11"/>
        <v>0</v>
      </c>
      <c r="W39" s="276">
        <v>3.02</v>
      </c>
      <c r="X39" s="340"/>
      <c r="Y39" s="276"/>
      <c r="Z39" s="16">
        <f t="shared" si="9"/>
        <v>-15.11</v>
      </c>
      <c r="AA39" s="30"/>
      <c r="AB39" s="315">
        <v>3024</v>
      </c>
      <c r="AC39" s="70">
        <v>3024</v>
      </c>
      <c r="AD39" s="82">
        <v>43171</v>
      </c>
      <c r="AE39" s="68">
        <f t="shared" si="4"/>
        <v>0</v>
      </c>
      <c r="AF39" s="12">
        <v>3.02</v>
      </c>
      <c r="AG39" s="328"/>
      <c r="AH39" s="337"/>
      <c r="AI39" s="68">
        <f t="shared" si="5"/>
        <v>-18.13</v>
      </c>
      <c r="AJ39" s="13"/>
      <c r="AK39" s="315">
        <v>3024</v>
      </c>
      <c r="AL39" s="70">
        <v>3024</v>
      </c>
      <c r="AM39" s="82">
        <v>43202</v>
      </c>
      <c r="AN39" s="68">
        <f t="shared" si="7"/>
        <v>0</v>
      </c>
      <c r="AO39" s="68">
        <v>3.02</v>
      </c>
      <c r="AP39" s="328"/>
      <c r="AQ39" s="338"/>
      <c r="AR39" s="12">
        <f t="shared" si="0"/>
        <v>-21.15</v>
      </c>
      <c r="AS39" s="12"/>
      <c r="AT39" s="315">
        <v>3024</v>
      </c>
      <c r="AU39" s="70">
        <v>3024</v>
      </c>
      <c r="AV39" s="130">
        <v>43234</v>
      </c>
      <c r="AW39" s="68">
        <f t="shared" si="1"/>
        <v>0</v>
      </c>
      <c r="AX39" s="68">
        <v>9.07</v>
      </c>
      <c r="AY39" s="328"/>
      <c r="AZ39" s="338"/>
      <c r="BA39" s="12">
        <f t="shared" si="8"/>
        <v>-30.22</v>
      </c>
      <c r="BB39" s="12"/>
      <c r="BC39" s="315">
        <v>3024</v>
      </c>
      <c r="BD39" s="70">
        <v>3024</v>
      </c>
      <c r="BE39" s="130">
        <v>43264</v>
      </c>
      <c r="BF39" s="68">
        <f t="shared" si="2"/>
        <v>0</v>
      </c>
      <c r="BG39" s="68">
        <v>6.05</v>
      </c>
      <c r="BH39" s="328"/>
      <c r="BI39" s="338"/>
      <c r="BJ39" s="12">
        <f t="shared" si="3"/>
        <v>-36.269999999999996</v>
      </c>
      <c r="BK39" s="14"/>
      <c r="BL39" s="12"/>
      <c r="BM39" s="70"/>
      <c r="BN39" s="130"/>
      <c r="BO39" s="12"/>
      <c r="BP39" s="139"/>
      <c r="BQ39" s="13"/>
      <c r="BR39" s="12"/>
      <c r="BS39" s="70"/>
      <c r="BT39" s="130"/>
      <c r="BU39" s="12"/>
      <c r="BV39" s="12"/>
      <c r="BW39" s="13"/>
      <c r="BX39" s="12"/>
      <c r="BY39" s="70"/>
      <c r="BZ39" s="130"/>
      <c r="CA39" s="12"/>
      <c r="CB39" s="12"/>
      <c r="CC39" s="88"/>
      <c r="CD39" s="12"/>
      <c r="CE39" s="70"/>
      <c r="CF39" s="130"/>
      <c r="CG39" s="12"/>
      <c r="CH39" s="12"/>
      <c r="CI39" s="88"/>
      <c r="CJ39" s="12"/>
      <c r="CK39" s="70"/>
      <c r="CL39" s="134"/>
      <c r="CM39" s="12"/>
      <c r="CN39" s="12"/>
      <c r="CO39" s="7"/>
      <c r="CP39" s="12"/>
      <c r="CQ39" s="70"/>
      <c r="CR39" s="134"/>
      <c r="CS39" s="12"/>
      <c r="CT39" s="12"/>
      <c r="CU39" s="164"/>
      <c r="CV39" s="7"/>
      <c r="CW39" s="35"/>
    </row>
    <row r="40" spans="1:101" ht="24.75" customHeight="1">
      <c r="A40" s="31">
        <v>38</v>
      </c>
      <c r="B40" s="47" t="s">
        <v>218</v>
      </c>
      <c r="C40" s="13" t="s">
        <v>183</v>
      </c>
      <c r="D40" s="13" t="s">
        <v>153</v>
      </c>
      <c r="E40" s="13" t="s">
        <v>567</v>
      </c>
      <c r="F40" s="12">
        <v>19.15</v>
      </c>
      <c r="G40" s="48" t="s">
        <v>338</v>
      </c>
      <c r="H40" s="317">
        <v>0</v>
      </c>
      <c r="I40" s="315">
        <v>0</v>
      </c>
      <c r="J40" s="315">
        <v>8956.8</v>
      </c>
      <c r="K40" s="316">
        <v>8956.8</v>
      </c>
      <c r="L40" s="18">
        <v>43109</v>
      </c>
      <c r="M40" s="12">
        <f t="shared" si="12"/>
        <v>0</v>
      </c>
      <c r="N40" s="12">
        <v>0</v>
      </c>
      <c r="O40" s="328"/>
      <c r="P40" s="337"/>
      <c r="Q40" s="12">
        <f t="shared" si="10"/>
        <v>0</v>
      </c>
      <c r="R40" s="15"/>
      <c r="S40" s="315">
        <v>8956.8</v>
      </c>
      <c r="T40" s="316">
        <v>8956.8</v>
      </c>
      <c r="U40" s="18">
        <v>43140</v>
      </c>
      <c r="V40" s="12">
        <f t="shared" si="11"/>
        <v>0</v>
      </c>
      <c r="W40" s="276">
        <v>0</v>
      </c>
      <c r="X40" s="340"/>
      <c r="Y40" s="276"/>
      <c r="Z40" s="16">
        <f t="shared" si="9"/>
        <v>0</v>
      </c>
      <c r="AA40" s="33"/>
      <c r="AB40" s="315">
        <v>8956.8</v>
      </c>
      <c r="AC40" s="70">
        <v>8956.8</v>
      </c>
      <c r="AD40" s="18">
        <v>43161</v>
      </c>
      <c r="AE40" s="68">
        <f t="shared" si="4"/>
        <v>0</v>
      </c>
      <c r="AF40" s="12">
        <v>0</v>
      </c>
      <c r="AG40" s="328"/>
      <c r="AH40" s="337"/>
      <c r="AI40" s="68">
        <f t="shared" si="5"/>
        <v>0</v>
      </c>
      <c r="AJ40" s="13"/>
      <c r="AK40" s="315">
        <v>8956.8</v>
      </c>
      <c r="AL40" s="70">
        <v>8956.8</v>
      </c>
      <c r="AM40" s="18">
        <v>43193</v>
      </c>
      <c r="AN40" s="68">
        <f t="shared" si="7"/>
        <v>0</v>
      </c>
      <c r="AO40" s="68">
        <v>0</v>
      </c>
      <c r="AP40" s="328"/>
      <c r="AQ40" s="338"/>
      <c r="AR40" s="12">
        <f t="shared" si="0"/>
        <v>0</v>
      </c>
      <c r="AS40" s="12"/>
      <c r="AT40" s="315">
        <v>8956.8</v>
      </c>
      <c r="AU40" s="70">
        <v>8956.8</v>
      </c>
      <c r="AV40" s="131">
        <v>43227</v>
      </c>
      <c r="AW40" s="68">
        <f t="shared" si="1"/>
        <v>0</v>
      </c>
      <c r="AX40" s="68">
        <v>0</v>
      </c>
      <c r="AY40" s="328"/>
      <c r="AZ40" s="338"/>
      <c r="BA40" s="12">
        <f t="shared" si="8"/>
        <v>0</v>
      </c>
      <c r="BB40" s="12"/>
      <c r="BC40" s="315">
        <v>8956.8</v>
      </c>
      <c r="BD40" s="70">
        <v>8956.8</v>
      </c>
      <c r="BE40" s="131">
        <v>43255</v>
      </c>
      <c r="BF40" s="68">
        <f t="shared" si="2"/>
        <v>0</v>
      </c>
      <c r="BG40" s="68">
        <v>0</v>
      </c>
      <c r="BH40" s="328"/>
      <c r="BI40" s="338"/>
      <c r="BJ40" s="12">
        <f t="shared" si="3"/>
        <v>0</v>
      </c>
      <c r="BK40" s="14"/>
      <c r="BL40" s="12"/>
      <c r="BM40" s="70"/>
      <c r="BN40" s="130"/>
      <c r="BO40" s="12"/>
      <c r="BP40" s="139"/>
      <c r="BQ40" s="13"/>
      <c r="BR40" s="12"/>
      <c r="BS40" s="70"/>
      <c r="BT40" s="130"/>
      <c r="BU40" s="12"/>
      <c r="BV40" s="12"/>
      <c r="BW40" s="13"/>
      <c r="BX40" s="12"/>
      <c r="BY40" s="70"/>
      <c r="BZ40" s="130"/>
      <c r="CA40" s="12"/>
      <c r="CB40" s="12"/>
      <c r="CC40" s="88"/>
      <c r="CD40" s="12"/>
      <c r="CE40" s="70"/>
      <c r="CF40" s="130"/>
      <c r="CG40" s="12"/>
      <c r="CH40" s="12"/>
      <c r="CI40" s="7"/>
      <c r="CJ40" s="12"/>
      <c r="CK40" s="70"/>
      <c r="CL40" s="136"/>
      <c r="CM40" s="12"/>
      <c r="CN40" s="12"/>
      <c r="CO40" s="88"/>
      <c r="CP40" s="12"/>
      <c r="CQ40" s="70"/>
      <c r="CR40" s="136"/>
      <c r="CS40" s="12"/>
      <c r="CT40" s="12"/>
      <c r="CU40" s="164"/>
      <c r="CV40" s="7"/>
      <c r="CW40" s="35"/>
    </row>
    <row r="41" spans="1:101" ht="24.75" customHeight="1">
      <c r="A41" s="26">
        <v>39</v>
      </c>
      <c r="B41" s="47" t="s">
        <v>900</v>
      </c>
      <c r="C41" s="13" t="s">
        <v>116</v>
      </c>
      <c r="D41" s="13" t="s">
        <v>153</v>
      </c>
      <c r="E41" s="13" t="s">
        <v>277</v>
      </c>
      <c r="F41" s="12">
        <v>44.11</v>
      </c>
      <c r="G41" s="47" t="s">
        <v>713</v>
      </c>
      <c r="H41" s="315">
        <v>7555.37</v>
      </c>
      <c r="I41" s="315">
        <v>0</v>
      </c>
      <c r="J41" s="315">
        <v>7302.6</v>
      </c>
      <c r="K41" s="316">
        <v>7302.6</v>
      </c>
      <c r="L41" s="18">
        <v>43110</v>
      </c>
      <c r="M41" s="12">
        <f t="shared" si="12"/>
        <v>7555.37</v>
      </c>
      <c r="N41" s="12">
        <v>0</v>
      </c>
      <c r="O41" s="328"/>
      <c r="P41" s="337"/>
      <c r="Q41" s="12">
        <f t="shared" si="10"/>
        <v>0</v>
      </c>
      <c r="R41" s="13"/>
      <c r="S41" s="315">
        <v>7302.6</v>
      </c>
      <c r="T41" s="316">
        <v>7302.6</v>
      </c>
      <c r="U41" s="18">
        <v>43143</v>
      </c>
      <c r="V41" s="12">
        <f t="shared" si="11"/>
        <v>7555.37</v>
      </c>
      <c r="W41" s="276">
        <v>0</v>
      </c>
      <c r="X41" s="340"/>
      <c r="Y41" s="276"/>
      <c r="Z41" s="16">
        <f t="shared" si="9"/>
        <v>0</v>
      </c>
      <c r="AA41" s="30"/>
      <c r="AB41" s="315">
        <v>7302.6</v>
      </c>
      <c r="AC41" s="70">
        <v>7302.6</v>
      </c>
      <c r="AD41" s="18">
        <v>43165</v>
      </c>
      <c r="AE41" s="68">
        <f t="shared" si="4"/>
        <v>7555.37</v>
      </c>
      <c r="AF41" s="12">
        <v>0</v>
      </c>
      <c r="AG41" s="328"/>
      <c r="AH41" s="337"/>
      <c r="AI41" s="68">
        <f t="shared" si="5"/>
        <v>0</v>
      </c>
      <c r="AJ41" s="15"/>
      <c r="AK41" s="315">
        <v>7302.6</v>
      </c>
      <c r="AL41" s="70">
        <v>7302.6</v>
      </c>
      <c r="AM41" s="18">
        <v>43214</v>
      </c>
      <c r="AN41" s="68">
        <f t="shared" si="7"/>
        <v>7555.37</v>
      </c>
      <c r="AO41" s="68">
        <v>0</v>
      </c>
      <c r="AP41" s="328"/>
      <c r="AQ41" s="338"/>
      <c r="AR41" s="12">
        <f t="shared" si="0"/>
        <v>0</v>
      </c>
      <c r="AS41" s="12"/>
      <c r="AT41" s="315">
        <v>7302.6</v>
      </c>
      <c r="AU41" s="70">
        <v>7302.6</v>
      </c>
      <c r="AV41" s="131">
        <v>43234</v>
      </c>
      <c r="AW41" s="68">
        <f t="shared" si="1"/>
        <v>7555.37</v>
      </c>
      <c r="AX41" s="68">
        <v>0</v>
      </c>
      <c r="AY41" s="328"/>
      <c r="AZ41" s="338"/>
      <c r="BA41" s="12">
        <f t="shared" si="8"/>
        <v>0</v>
      </c>
      <c r="BB41" s="12"/>
      <c r="BC41" s="315">
        <v>7302.6</v>
      </c>
      <c r="BD41" s="70">
        <v>7302.6</v>
      </c>
      <c r="BE41" s="131">
        <v>43264</v>
      </c>
      <c r="BF41" s="68">
        <f t="shared" si="2"/>
        <v>7555.37</v>
      </c>
      <c r="BG41" s="68">
        <v>0</v>
      </c>
      <c r="BH41" s="328"/>
      <c r="BI41" s="338"/>
      <c r="BJ41" s="12">
        <f t="shared" si="3"/>
        <v>0</v>
      </c>
      <c r="BK41" s="14"/>
      <c r="BL41" s="12"/>
      <c r="BM41" s="70"/>
      <c r="BN41" s="131"/>
      <c r="BO41" s="12"/>
      <c r="BP41" s="139"/>
      <c r="BQ41" s="13"/>
      <c r="BR41" s="12"/>
      <c r="BS41" s="70"/>
      <c r="BT41" s="131"/>
      <c r="BU41" s="12"/>
      <c r="BV41" s="12"/>
      <c r="BW41" s="13"/>
      <c r="BX41" s="12"/>
      <c r="BY41" s="70"/>
      <c r="BZ41" s="131"/>
      <c r="CA41" s="12"/>
      <c r="CB41" s="12"/>
      <c r="CC41" s="7"/>
      <c r="CD41" s="12"/>
      <c r="CE41" s="70"/>
      <c r="CF41" s="131"/>
      <c r="CG41" s="12"/>
      <c r="CH41" s="12"/>
      <c r="CI41" s="88"/>
      <c r="CJ41" s="12"/>
      <c r="CK41" s="70"/>
      <c r="CL41" s="136"/>
      <c r="CM41" s="68"/>
      <c r="CN41" s="68"/>
      <c r="CO41" s="7"/>
      <c r="CP41" s="12"/>
      <c r="CQ41" s="70"/>
      <c r="CR41" s="136"/>
      <c r="CS41" s="68"/>
      <c r="CT41" s="68"/>
      <c r="CU41" s="164"/>
      <c r="CV41" s="7"/>
      <c r="CW41" s="35"/>
    </row>
    <row r="42" spans="1:101" ht="24.75" customHeight="1">
      <c r="A42" s="31">
        <v>40</v>
      </c>
      <c r="B42" s="47" t="s">
        <v>330</v>
      </c>
      <c r="C42" s="13" t="s">
        <v>117</v>
      </c>
      <c r="D42" s="13" t="s">
        <v>153</v>
      </c>
      <c r="E42" s="13" t="s">
        <v>331</v>
      </c>
      <c r="F42" s="12">
        <v>15.14</v>
      </c>
      <c r="G42" s="47" t="s">
        <v>332</v>
      </c>
      <c r="H42" s="315">
        <v>-7384.97</v>
      </c>
      <c r="I42" s="315">
        <v>-399.04</v>
      </c>
      <c r="J42" s="315">
        <v>7630.56</v>
      </c>
      <c r="K42" s="316"/>
      <c r="L42" s="18"/>
      <c r="M42" s="12">
        <f t="shared" si="12"/>
        <v>-15015.53</v>
      </c>
      <c r="N42" s="12">
        <v>396.8</v>
      </c>
      <c r="O42" s="328"/>
      <c r="P42" s="337"/>
      <c r="Q42" s="12">
        <f t="shared" si="10"/>
        <v>-795.84</v>
      </c>
      <c r="R42" s="13"/>
      <c r="S42" s="315">
        <v>7630.56</v>
      </c>
      <c r="T42" s="316"/>
      <c r="U42" s="18"/>
      <c r="V42" s="12">
        <f t="shared" si="11"/>
        <v>-22646.09</v>
      </c>
      <c r="W42" s="276">
        <v>135.14</v>
      </c>
      <c r="X42" s="340"/>
      <c r="Y42" s="276"/>
      <c r="Z42" s="16">
        <f t="shared" si="9"/>
        <v>-930.98</v>
      </c>
      <c r="AA42" s="33"/>
      <c r="AB42" s="315">
        <v>7630.56</v>
      </c>
      <c r="AC42" s="70">
        <v>7631</v>
      </c>
      <c r="AD42" s="18">
        <v>43172</v>
      </c>
      <c r="AE42" s="68">
        <f t="shared" si="4"/>
        <v>-22645.65</v>
      </c>
      <c r="AF42" s="12">
        <v>1147.55</v>
      </c>
      <c r="AG42" s="328"/>
      <c r="AH42" s="337"/>
      <c r="AI42" s="68">
        <f t="shared" si="5"/>
        <v>-2078.5299999999997</v>
      </c>
      <c r="AJ42" s="13"/>
      <c r="AK42" s="315">
        <v>7630.56</v>
      </c>
      <c r="AL42" s="70">
        <v>7630.56</v>
      </c>
      <c r="AM42" s="18">
        <v>43203</v>
      </c>
      <c r="AN42" s="68">
        <f t="shared" si="7"/>
        <v>-22645.65</v>
      </c>
      <c r="AO42" s="68">
        <v>694.63</v>
      </c>
      <c r="AP42" s="328"/>
      <c r="AQ42" s="338"/>
      <c r="AR42" s="12">
        <f t="shared" si="0"/>
        <v>-2773.16</v>
      </c>
      <c r="AS42" s="12"/>
      <c r="AT42" s="315">
        <v>7630.56</v>
      </c>
      <c r="AU42" s="70"/>
      <c r="AV42" s="131"/>
      <c r="AW42" s="68">
        <f t="shared" si="1"/>
        <v>-30276.210000000003</v>
      </c>
      <c r="AX42" s="68">
        <v>869.88</v>
      </c>
      <c r="AY42" s="328"/>
      <c r="AZ42" s="338"/>
      <c r="BA42" s="12">
        <f t="shared" si="8"/>
        <v>-3643.04</v>
      </c>
      <c r="BB42" s="12"/>
      <c r="BC42" s="315">
        <v>7630.56</v>
      </c>
      <c r="BD42" s="70">
        <v>7630.56</v>
      </c>
      <c r="BE42" s="131">
        <v>43264</v>
      </c>
      <c r="BF42" s="68">
        <f t="shared" si="2"/>
        <v>-30276.210000000003</v>
      </c>
      <c r="BG42" s="68">
        <v>923.55</v>
      </c>
      <c r="BH42" s="328"/>
      <c r="BI42" s="338"/>
      <c r="BJ42" s="12">
        <f t="shared" si="3"/>
        <v>-4566.59</v>
      </c>
      <c r="BK42" s="14"/>
      <c r="BL42" s="12"/>
      <c r="BM42" s="70"/>
      <c r="BN42" s="131"/>
      <c r="BO42" s="12"/>
      <c r="BP42" s="139"/>
      <c r="BQ42" s="13"/>
      <c r="BR42" s="12"/>
      <c r="BS42" s="70"/>
      <c r="BT42" s="131"/>
      <c r="BU42" s="12"/>
      <c r="BV42" s="12"/>
      <c r="BW42" s="13"/>
      <c r="BX42" s="12"/>
      <c r="BY42" s="70"/>
      <c r="BZ42" s="134"/>
      <c r="CA42" s="12"/>
      <c r="CB42" s="12"/>
      <c r="CC42" s="88"/>
      <c r="CD42" s="12"/>
      <c r="CE42" s="70"/>
      <c r="CF42" s="134"/>
      <c r="CG42" s="12"/>
      <c r="CH42" s="12"/>
      <c r="CI42" s="88"/>
      <c r="CJ42" s="12"/>
      <c r="CK42" s="70"/>
      <c r="CL42" s="136"/>
      <c r="CM42" s="68"/>
      <c r="CN42" s="68"/>
      <c r="CO42" s="7"/>
      <c r="CP42" s="12"/>
      <c r="CQ42" s="70"/>
      <c r="CR42" s="136"/>
      <c r="CS42" s="68"/>
      <c r="CT42" s="68"/>
      <c r="CU42" s="164"/>
      <c r="CV42" s="7"/>
      <c r="CW42" s="35"/>
    </row>
    <row r="43" spans="1:101" ht="24.75" customHeight="1">
      <c r="A43" s="26">
        <v>41</v>
      </c>
      <c r="B43" s="47" t="s">
        <v>269</v>
      </c>
      <c r="C43" s="13" t="s">
        <v>118</v>
      </c>
      <c r="D43" s="13" t="s">
        <v>153</v>
      </c>
      <c r="E43" s="13" t="s">
        <v>857</v>
      </c>
      <c r="F43" s="12">
        <v>10.12</v>
      </c>
      <c r="G43" s="47" t="s">
        <v>270</v>
      </c>
      <c r="H43" s="315">
        <v>-7286.4</v>
      </c>
      <c r="I43" s="315">
        <v>-491.83</v>
      </c>
      <c r="J43" s="315">
        <v>1821.6</v>
      </c>
      <c r="K43" s="316"/>
      <c r="L43" s="82"/>
      <c r="M43" s="12">
        <f t="shared" si="12"/>
        <v>-9108</v>
      </c>
      <c r="N43" s="12">
        <v>265.96</v>
      </c>
      <c r="O43" s="328"/>
      <c r="P43" s="337"/>
      <c r="Q43" s="12">
        <f t="shared" si="10"/>
        <v>-757.79</v>
      </c>
      <c r="R43" s="13"/>
      <c r="S43" s="315">
        <v>1821.6</v>
      </c>
      <c r="T43" s="316"/>
      <c r="U43" s="82"/>
      <c r="V43" s="12">
        <f t="shared" si="11"/>
        <v>-10929.6</v>
      </c>
      <c r="W43" s="276">
        <v>81.97</v>
      </c>
      <c r="X43" s="340"/>
      <c r="Y43" s="276"/>
      <c r="Z43" s="16">
        <f t="shared" si="9"/>
        <v>-839.76</v>
      </c>
      <c r="AA43" s="30"/>
      <c r="AB43" s="315">
        <v>1821.6</v>
      </c>
      <c r="AC43" s="70"/>
      <c r="AD43" s="82"/>
      <c r="AE43" s="68">
        <f t="shared" si="4"/>
        <v>-12751.2</v>
      </c>
      <c r="AF43" s="12">
        <v>586.56</v>
      </c>
      <c r="AG43" s="328"/>
      <c r="AH43" s="337"/>
      <c r="AI43" s="68">
        <f t="shared" si="5"/>
        <v>-1426.32</v>
      </c>
      <c r="AJ43" s="13"/>
      <c r="AK43" s="315">
        <v>1821.6</v>
      </c>
      <c r="AL43" s="70"/>
      <c r="AM43" s="82"/>
      <c r="AN43" s="68">
        <f t="shared" si="7"/>
        <v>-14572.800000000001</v>
      </c>
      <c r="AO43" s="68">
        <v>420.79</v>
      </c>
      <c r="AP43" s="328"/>
      <c r="AQ43" s="338"/>
      <c r="AR43" s="12">
        <f t="shared" si="0"/>
        <v>-1847.11</v>
      </c>
      <c r="AS43" s="12"/>
      <c r="AT43" s="315">
        <v>1821.6</v>
      </c>
      <c r="AU43" s="70">
        <v>3643.2</v>
      </c>
      <c r="AV43" s="130">
        <v>43251</v>
      </c>
      <c r="AW43" s="68">
        <f t="shared" si="1"/>
        <v>-12751.2</v>
      </c>
      <c r="AX43" s="68">
        <v>484.54</v>
      </c>
      <c r="AY43" s="328"/>
      <c r="AZ43" s="338"/>
      <c r="BA43" s="12">
        <f t="shared" si="8"/>
        <v>-2331.65</v>
      </c>
      <c r="BB43" s="12"/>
      <c r="BC43" s="315">
        <v>1821.6</v>
      </c>
      <c r="BD43" s="70"/>
      <c r="BE43" s="130"/>
      <c r="BF43" s="68">
        <f t="shared" si="2"/>
        <v>-14572.800000000001</v>
      </c>
      <c r="BG43" s="68">
        <v>420.79</v>
      </c>
      <c r="BH43" s="328"/>
      <c r="BI43" s="338"/>
      <c r="BJ43" s="12">
        <f t="shared" si="3"/>
        <v>-2752.44</v>
      </c>
      <c r="BK43" s="15"/>
      <c r="BL43" s="12"/>
      <c r="BM43" s="70"/>
      <c r="BN43" s="130"/>
      <c r="BO43" s="12"/>
      <c r="BP43" s="68"/>
      <c r="BQ43" s="15"/>
      <c r="BR43" s="12"/>
      <c r="BS43" s="70"/>
      <c r="BT43" s="134"/>
      <c r="BU43" s="12"/>
      <c r="BV43" s="12"/>
      <c r="BW43" s="15"/>
      <c r="BX43" s="12"/>
      <c r="BY43" s="70"/>
      <c r="BZ43" s="134"/>
      <c r="CA43" s="12"/>
      <c r="CB43" s="12"/>
      <c r="CC43" s="7"/>
      <c r="CD43" s="12"/>
      <c r="CE43" s="70"/>
      <c r="CF43" s="134"/>
      <c r="CG43" s="12"/>
      <c r="CH43" s="12"/>
      <c r="CI43" s="7"/>
      <c r="CJ43" s="12"/>
      <c r="CK43" s="70"/>
      <c r="CL43" s="134"/>
      <c r="CM43" s="12"/>
      <c r="CN43" s="12"/>
      <c r="CO43" s="7"/>
      <c r="CP43" s="12"/>
      <c r="CQ43" s="70"/>
      <c r="CR43" s="134"/>
      <c r="CS43" s="12"/>
      <c r="CT43" s="12"/>
      <c r="CU43" s="59"/>
      <c r="CV43" s="7"/>
      <c r="CW43" s="35"/>
    </row>
    <row r="44" spans="1:101" ht="24.75" customHeight="1">
      <c r="A44" s="31">
        <v>42</v>
      </c>
      <c r="B44" s="47" t="s">
        <v>805</v>
      </c>
      <c r="C44" s="13" t="s">
        <v>119</v>
      </c>
      <c r="D44" s="13" t="s">
        <v>153</v>
      </c>
      <c r="E44" s="13" t="s">
        <v>806</v>
      </c>
      <c r="F44" s="12">
        <v>9.1</v>
      </c>
      <c r="G44" s="47" t="s">
        <v>807</v>
      </c>
      <c r="H44" s="315">
        <v>0</v>
      </c>
      <c r="I44" s="315">
        <v>-117.37</v>
      </c>
      <c r="J44" s="315">
        <v>1467</v>
      </c>
      <c r="K44" s="316"/>
      <c r="L44" s="82"/>
      <c r="M44" s="12">
        <f t="shared" si="12"/>
        <v>-1467</v>
      </c>
      <c r="N44" s="12">
        <v>32.27</v>
      </c>
      <c r="O44" s="328"/>
      <c r="P44" s="337"/>
      <c r="Q44" s="12">
        <f t="shared" si="10"/>
        <v>-149.64000000000001</v>
      </c>
      <c r="R44" s="13"/>
      <c r="S44" s="315">
        <v>1467</v>
      </c>
      <c r="T44" s="316">
        <v>2934</v>
      </c>
      <c r="U44" s="82" t="s">
        <v>304</v>
      </c>
      <c r="V44" s="12">
        <f t="shared" si="11"/>
        <v>0</v>
      </c>
      <c r="W44" s="276">
        <v>41.08</v>
      </c>
      <c r="X44" s="340"/>
      <c r="Y44" s="276"/>
      <c r="Z44" s="16">
        <f t="shared" si="9"/>
        <v>-190.72000000000003</v>
      </c>
      <c r="AA44" s="30"/>
      <c r="AB44" s="315">
        <v>1467</v>
      </c>
      <c r="AC44" s="70"/>
      <c r="AD44" s="82"/>
      <c r="AE44" s="68">
        <f t="shared" si="4"/>
        <v>-1467</v>
      </c>
      <c r="AF44" s="12">
        <v>32.27</v>
      </c>
      <c r="AG44" s="328"/>
      <c r="AH44" s="337"/>
      <c r="AI44" s="68">
        <f t="shared" si="5"/>
        <v>-222.99000000000004</v>
      </c>
      <c r="AJ44" s="13"/>
      <c r="AK44" s="315">
        <v>1467</v>
      </c>
      <c r="AL44" s="70"/>
      <c r="AM44" s="82"/>
      <c r="AN44" s="68">
        <f t="shared" si="7"/>
        <v>-2934</v>
      </c>
      <c r="AO44" s="68">
        <v>74.82</v>
      </c>
      <c r="AP44" s="328"/>
      <c r="AQ44" s="338"/>
      <c r="AR44" s="12">
        <f t="shared" si="0"/>
        <v>-297.81000000000006</v>
      </c>
      <c r="AS44" s="12"/>
      <c r="AT44" s="315">
        <v>1467</v>
      </c>
      <c r="AU44" s="70">
        <v>2934</v>
      </c>
      <c r="AV44" s="130" t="s">
        <v>512</v>
      </c>
      <c r="AW44" s="68">
        <f t="shared" si="1"/>
        <v>-1467</v>
      </c>
      <c r="AX44" s="68">
        <v>58.69</v>
      </c>
      <c r="AY44" s="328"/>
      <c r="AZ44" s="338"/>
      <c r="BA44" s="12">
        <f t="shared" si="8"/>
        <v>-356.50000000000006</v>
      </c>
      <c r="BB44" s="12"/>
      <c r="BC44" s="315">
        <v>1467</v>
      </c>
      <c r="BD44" s="70"/>
      <c r="BE44" s="130"/>
      <c r="BF44" s="68">
        <f t="shared" si="2"/>
        <v>-2934</v>
      </c>
      <c r="BG44" s="68">
        <v>74.81</v>
      </c>
      <c r="BH44" s="328"/>
      <c r="BI44" s="338"/>
      <c r="BJ44" s="12">
        <f t="shared" si="3"/>
        <v>-431.31000000000006</v>
      </c>
      <c r="BK44" s="15"/>
      <c r="BL44" s="12"/>
      <c r="BM44" s="70"/>
      <c r="BN44" s="130"/>
      <c r="BO44" s="12"/>
      <c r="BP44" s="68"/>
      <c r="BQ44" s="15"/>
      <c r="BR44" s="12"/>
      <c r="BS44" s="70"/>
      <c r="BT44" s="134"/>
      <c r="BU44" s="12"/>
      <c r="BV44" s="12"/>
      <c r="BW44" s="15"/>
      <c r="BX44" s="12"/>
      <c r="BY44" s="70"/>
      <c r="BZ44" s="134"/>
      <c r="CA44" s="12"/>
      <c r="CB44" s="12"/>
      <c r="CC44" s="7"/>
      <c r="CD44" s="12"/>
      <c r="CE44" s="70"/>
      <c r="CF44" s="134"/>
      <c r="CG44" s="12"/>
      <c r="CH44" s="12"/>
      <c r="CI44" s="7"/>
      <c r="CJ44" s="12"/>
      <c r="CK44" s="70"/>
      <c r="CL44" s="134"/>
      <c r="CM44" s="12"/>
      <c r="CN44" s="12"/>
      <c r="CO44" s="7"/>
      <c r="CP44" s="12"/>
      <c r="CQ44" s="70"/>
      <c r="CR44" s="134"/>
      <c r="CS44" s="12"/>
      <c r="CT44" s="12"/>
      <c r="CU44" s="59"/>
      <c r="CV44" s="7"/>
      <c r="CW44" s="35"/>
    </row>
    <row r="45" spans="1:101" ht="24.75" customHeight="1">
      <c r="A45" s="26">
        <v>43</v>
      </c>
      <c r="B45" s="47" t="s">
        <v>808</v>
      </c>
      <c r="C45" s="13" t="s">
        <v>120</v>
      </c>
      <c r="D45" s="13" t="s">
        <v>153</v>
      </c>
      <c r="E45" s="13" t="s">
        <v>272</v>
      </c>
      <c r="F45" s="12">
        <v>105.63</v>
      </c>
      <c r="G45" s="47" t="s">
        <v>609</v>
      </c>
      <c r="H45" s="315">
        <v>14021.1</v>
      </c>
      <c r="I45" s="315">
        <v>0</v>
      </c>
      <c r="J45" s="315">
        <v>14021.1</v>
      </c>
      <c r="K45" s="316">
        <v>14021.1</v>
      </c>
      <c r="L45" s="82">
        <v>43115</v>
      </c>
      <c r="M45" s="12">
        <f t="shared" si="12"/>
        <v>14021.1</v>
      </c>
      <c r="N45" s="12">
        <v>0</v>
      </c>
      <c r="O45" s="328"/>
      <c r="P45" s="337"/>
      <c r="Q45" s="12">
        <f t="shared" si="10"/>
        <v>0</v>
      </c>
      <c r="R45" s="13"/>
      <c r="S45" s="315">
        <v>14021.1</v>
      </c>
      <c r="T45" s="316">
        <v>14021.1</v>
      </c>
      <c r="U45" s="82">
        <v>43138</v>
      </c>
      <c r="V45" s="12">
        <f t="shared" si="11"/>
        <v>14021.1</v>
      </c>
      <c r="W45" s="276">
        <v>0</v>
      </c>
      <c r="X45" s="340"/>
      <c r="Y45" s="276"/>
      <c r="Z45" s="16">
        <f t="shared" si="9"/>
        <v>0</v>
      </c>
      <c r="AA45" s="30"/>
      <c r="AB45" s="315">
        <v>14021.1</v>
      </c>
      <c r="AC45" s="70">
        <v>14021.1</v>
      </c>
      <c r="AD45" s="82">
        <v>43171</v>
      </c>
      <c r="AE45" s="68">
        <f t="shared" si="4"/>
        <v>14021.1</v>
      </c>
      <c r="AF45" s="12">
        <v>0</v>
      </c>
      <c r="AG45" s="328"/>
      <c r="AH45" s="337"/>
      <c r="AI45" s="68">
        <f t="shared" si="5"/>
        <v>0</v>
      </c>
      <c r="AJ45" s="13"/>
      <c r="AK45" s="315">
        <v>14021.1</v>
      </c>
      <c r="AL45" s="70">
        <v>14021.1</v>
      </c>
      <c r="AM45" s="82">
        <v>43200</v>
      </c>
      <c r="AN45" s="68">
        <f t="shared" si="7"/>
        <v>14021.1</v>
      </c>
      <c r="AO45" s="68">
        <v>0</v>
      </c>
      <c r="AP45" s="328"/>
      <c r="AQ45" s="338"/>
      <c r="AR45" s="12">
        <f t="shared" si="0"/>
        <v>0</v>
      </c>
      <c r="AS45" s="12"/>
      <c r="AT45" s="315">
        <v>14021.1</v>
      </c>
      <c r="AU45" s="70">
        <v>14021.1</v>
      </c>
      <c r="AV45" s="130">
        <v>43231</v>
      </c>
      <c r="AW45" s="68">
        <f t="shared" si="1"/>
        <v>14021.1</v>
      </c>
      <c r="AX45" s="68">
        <v>0</v>
      </c>
      <c r="AY45" s="328"/>
      <c r="AZ45" s="338"/>
      <c r="BA45" s="12">
        <f t="shared" si="8"/>
        <v>0</v>
      </c>
      <c r="BB45" s="12"/>
      <c r="BC45" s="315">
        <v>14021.1</v>
      </c>
      <c r="BD45" s="70">
        <v>14021.1</v>
      </c>
      <c r="BE45" s="130">
        <v>43258</v>
      </c>
      <c r="BF45" s="68">
        <f t="shared" si="2"/>
        <v>14021.1</v>
      </c>
      <c r="BG45" s="68">
        <v>0</v>
      </c>
      <c r="BH45" s="328"/>
      <c r="BI45" s="338"/>
      <c r="BJ45" s="12">
        <f t="shared" si="3"/>
        <v>0</v>
      </c>
      <c r="BK45" s="15"/>
      <c r="BL45" s="12"/>
      <c r="BM45" s="70"/>
      <c r="BN45" s="130"/>
      <c r="BO45" s="12"/>
      <c r="BP45" s="68"/>
      <c r="BQ45" s="15"/>
      <c r="BR45" s="12"/>
      <c r="BS45" s="70"/>
      <c r="BT45" s="134"/>
      <c r="BU45" s="12"/>
      <c r="BV45" s="12"/>
      <c r="BW45" s="15"/>
      <c r="BX45" s="12"/>
      <c r="BY45" s="70"/>
      <c r="BZ45" s="134"/>
      <c r="CA45" s="12"/>
      <c r="CB45" s="12"/>
      <c r="CC45" s="7"/>
      <c r="CD45" s="12"/>
      <c r="CE45" s="70"/>
      <c r="CF45" s="134"/>
      <c r="CG45" s="12"/>
      <c r="CH45" s="12"/>
      <c r="CI45" s="7"/>
      <c r="CJ45" s="12"/>
      <c r="CK45" s="70"/>
      <c r="CL45" s="134"/>
      <c r="CM45" s="12"/>
      <c r="CN45" s="12"/>
      <c r="CO45" s="7"/>
      <c r="CP45" s="12"/>
      <c r="CQ45" s="70"/>
      <c r="CR45" s="136"/>
      <c r="CS45" s="12"/>
      <c r="CT45" s="12"/>
      <c r="CU45" s="59"/>
      <c r="CV45" s="7"/>
      <c r="CW45" s="35"/>
    </row>
    <row r="46" spans="1:101" ht="24.75" customHeight="1">
      <c r="A46" s="31">
        <v>44</v>
      </c>
      <c r="B46" s="47" t="s">
        <v>809</v>
      </c>
      <c r="C46" s="13" t="s">
        <v>121</v>
      </c>
      <c r="D46" s="13" t="s">
        <v>153</v>
      </c>
      <c r="E46" s="13" t="s">
        <v>954</v>
      </c>
      <c r="F46" s="12">
        <v>126.1</v>
      </c>
      <c r="G46" s="47" t="s">
        <v>608</v>
      </c>
      <c r="H46" s="315">
        <v>0</v>
      </c>
      <c r="I46" s="315">
        <v>-442.03</v>
      </c>
      <c r="J46" s="315">
        <v>17001</v>
      </c>
      <c r="K46" s="316">
        <v>17001</v>
      </c>
      <c r="L46" s="82">
        <v>43109</v>
      </c>
      <c r="M46" s="12">
        <f t="shared" si="12"/>
        <v>0</v>
      </c>
      <c r="N46" s="12">
        <v>0</v>
      </c>
      <c r="O46" s="328"/>
      <c r="P46" s="337"/>
      <c r="Q46" s="12">
        <f t="shared" si="10"/>
        <v>-442.03</v>
      </c>
      <c r="R46" s="13"/>
      <c r="S46" s="315">
        <v>17001</v>
      </c>
      <c r="T46" s="316">
        <v>17001</v>
      </c>
      <c r="U46" s="82">
        <v>43140</v>
      </c>
      <c r="V46" s="12">
        <f t="shared" si="11"/>
        <v>0</v>
      </c>
      <c r="W46" s="276">
        <v>0</v>
      </c>
      <c r="X46" s="340"/>
      <c r="Y46" s="276"/>
      <c r="Z46" s="16">
        <f t="shared" si="9"/>
        <v>-442.03</v>
      </c>
      <c r="AA46" s="30"/>
      <c r="AB46" s="315">
        <v>17001</v>
      </c>
      <c r="AC46" s="70">
        <v>17001</v>
      </c>
      <c r="AD46" s="82">
        <v>43175</v>
      </c>
      <c r="AE46" s="68">
        <f t="shared" si="4"/>
        <v>0</v>
      </c>
      <c r="AF46" s="12">
        <v>85.01</v>
      </c>
      <c r="AG46" s="328"/>
      <c r="AH46" s="337"/>
      <c r="AI46" s="68">
        <f t="shared" si="5"/>
        <v>-527.04</v>
      </c>
      <c r="AJ46" s="13"/>
      <c r="AK46" s="315">
        <v>17001</v>
      </c>
      <c r="AL46" s="70">
        <v>17001</v>
      </c>
      <c r="AM46" s="82">
        <v>43200</v>
      </c>
      <c r="AN46" s="68">
        <f t="shared" si="7"/>
        <v>0</v>
      </c>
      <c r="AO46" s="68">
        <v>0</v>
      </c>
      <c r="AP46" s="328"/>
      <c r="AQ46" s="338"/>
      <c r="AR46" s="12">
        <f t="shared" si="0"/>
        <v>-527.04</v>
      </c>
      <c r="AS46" s="12"/>
      <c r="AT46" s="315">
        <v>17001</v>
      </c>
      <c r="AU46" s="70">
        <v>17001</v>
      </c>
      <c r="AV46" s="130">
        <v>43230</v>
      </c>
      <c r="AW46" s="68">
        <f t="shared" si="1"/>
        <v>0</v>
      </c>
      <c r="AX46" s="68">
        <v>0</v>
      </c>
      <c r="AY46" s="328"/>
      <c r="AZ46" s="338"/>
      <c r="BA46" s="12">
        <f t="shared" si="8"/>
        <v>-527.04</v>
      </c>
      <c r="BB46" s="12"/>
      <c r="BC46" s="315">
        <v>17001</v>
      </c>
      <c r="BD46" s="70">
        <v>17001</v>
      </c>
      <c r="BE46" s="130">
        <v>43269</v>
      </c>
      <c r="BF46" s="68">
        <f t="shared" si="2"/>
        <v>0</v>
      </c>
      <c r="BG46" s="68">
        <v>119.01</v>
      </c>
      <c r="BH46" s="328"/>
      <c r="BI46" s="338"/>
      <c r="BJ46" s="12">
        <f t="shared" si="3"/>
        <v>-646.05</v>
      </c>
      <c r="BK46" s="15"/>
      <c r="BL46" s="12"/>
      <c r="BM46" s="70"/>
      <c r="BN46" s="130"/>
      <c r="BO46" s="12"/>
      <c r="BP46" s="68"/>
      <c r="BQ46" s="15"/>
      <c r="BR46" s="12"/>
      <c r="BS46" s="70"/>
      <c r="BT46" s="134"/>
      <c r="BU46" s="12"/>
      <c r="BV46" s="12"/>
      <c r="BW46" s="15"/>
      <c r="BX46" s="12"/>
      <c r="BY46" s="70"/>
      <c r="BZ46" s="134"/>
      <c r="CA46" s="12"/>
      <c r="CB46" s="12"/>
      <c r="CC46" s="7"/>
      <c r="CD46" s="12"/>
      <c r="CE46" s="70"/>
      <c r="CF46" s="134"/>
      <c r="CG46" s="12"/>
      <c r="CH46" s="12"/>
      <c r="CI46" s="7"/>
      <c r="CJ46" s="12"/>
      <c r="CK46" s="70"/>
      <c r="CL46" s="134"/>
      <c r="CM46" s="12"/>
      <c r="CN46" s="12"/>
      <c r="CO46" s="7"/>
      <c r="CP46" s="12"/>
      <c r="CQ46" s="70"/>
      <c r="CR46" s="136"/>
      <c r="CS46" s="12"/>
      <c r="CT46" s="12"/>
      <c r="CU46" s="59"/>
      <c r="CV46" s="7"/>
      <c r="CW46" s="35"/>
    </row>
    <row r="47" spans="1:101" ht="24.75" customHeight="1">
      <c r="A47" s="26">
        <v>45</v>
      </c>
      <c r="B47" s="47" t="s">
        <v>810</v>
      </c>
      <c r="C47" s="13" t="s">
        <v>122</v>
      </c>
      <c r="D47" s="13" t="s">
        <v>153</v>
      </c>
      <c r="E47" s="13" t="s">
        <v>811</v>
      </c>
      <c r="F47" s="12">
        <v>32.7</v>
      </c>
      <c r="G47" s="47" t="s">
        <v>812</v>
      </c>
      <c r="H47" s="315">
        <v>-7529.76</v>
      </c>
      <c r="I47" s="315">
        <v>-508.25</v>
      </c>
      <c r="J47" s="315">
        <v>1882.44</v>
      </c>
      <c r="K47" s="316"/>
      <c r="L47" s="82"/>
      <c r="M47" s="12">
        <f t="shared" si="12"/>
        <v>-9412.2</v>
      </c>
      <c r="N47" s="12">
        <v>274.84</v>
      </c>
      <c r="O47" s="328"/>
      <c r="P47" s="337"/>
      <c r="Q47" s="12">
        <f t="shared" si="10"/>
        <v>-783.0899999999999</v>
      </c>
      <c r="R47" s="13"/>
      <c r="S47" s="315">
        <v>1882.44</v>
      </c>
      <c r="T47" s="316"/>
      <c r="U47" s="82"/>
      <c r="V47" s="12">
        <f t="shared" si="11"/>
        <v>-11294.640000000001</v>
      </c>
      <c r="W47" s="276">
        <v>84.71</v>
      </c>
      <c r="X47" s="340"/>
      <c r="Y47" s="276"/>
      <c r="Z47" s="16">
        <f t="shared" si="9"/>
        <v>-867.8</v>
      </c>
      <c r="AA47" s="30"/>
      <c r="AB47" s="315">
        <v>1882.44</v>
      </c>
      <c r="AC47" s="70"/>
      <c r="AD47" s="82"/>
      <c r="AE47" s="68">
        <f t="shared" si="4"/>
        <v>-13177.080000000002</v>
      </c>
      <c r="AF47" s="12">
        <v>606.15</v>
      </c>
      <c r="AG47" s="328"/>
      <c r="AH47" s="337"/>
      <c r="AI47" s="68">
        <f t="shared" si="5"/>
        <v>-1473.9499999999998</v>
      </c>
      <c r="AJ47" s="13"/>
      <c r="AK47" s="315">
        <v>1882.44</v>
      </c>
      <c r="AL47" s="70"/>
      <c r="AM47" s="82"/>
      <c r="AN47" s="68">
        <f t="shared" si="7"/>
        <v>-15059.520000000002</v>
      </c>
      <c r="AO47" s="68">
        <v>434.84</v>
      </c>
      <c r="AP47" s="328"/>
      <c r="AQ47" s="338"/>
      <c r="AR47" s="12">
        <f t="shared" si="0"/>
        <v>-1908.7899999999997</v>
      </c>
      <c r="AS47" s="12"/>
      <c r="AT47" s="315">
        <v>1882.44</v>
      </c>
      <c r="AU47" s="70"/>
      <c r="AV47" s="130"/>
      <c r="AW47" s="68">
        <f t="shared" si="1"/>
        <v>-16941.960000000003</v>
      </c>
      <c r="AX47" s="68">
        <v>508.26</v>
      </c>
      <c r="AY47" s="328"/>
      <c r="AZ47" s="338"/>
      <c r="BA47" s="12">
        <f t="shared" si="8"/>
        <v>-2417.0499999999997</v>
      </c>
      <c r="BB47" s="12"/>
      <c r="BC47" s="315">
        <v>1882.44</v>
      </c>
      <c r="BD47" s="70"/>
      <c r="BE47" s="130"/>
      <c r="BF47" s="68">
        <f t="shared" si="2"/>
        <v>-18824.4</v>
      </c>
      <c r="BG47" s="68">
        <v>547.79</v>
      </c>
      <c r="BH47" s="328"/>
      <c r="BI47" s="338"/>
      <c r="BJ47" s="12">
        <f t="shared" si="3"/>
        <v>-2964.8399999999997</v>
      </c>
      <c r="BK47" s="15"/>
      <c r="BL47" s="12"/>
      <c r="BM47" s="70"/>
      <c r="BN47" s="130"/>
      <c r="BO47" s="12"/>
      <c r="BP47" s="68"/>
      <c r="BQ47" s="15"/>
      <c r="BR47" s="12"/>
      <c r="BS47" s="70"/>
      <c r="BT47" s="134"/>
      <c r="BU47" s="12"/>
      <c r="BV47" s="12"/>
      <c r="BW47" s="15"/>
      <c r="BX47" s="12"/>
      <c r="BY47" s="70"/>
      <c r="BZ47" s="134"/>
      <c r="CA47" s="12"/>
      <c r="CB47" s="12"/>
      <c r="CC47" s="7"/>
      <c r="CD47" s="12"/>
      <c r="CE47" s="70"/>
      <c r="CF47" s="134"/>
      <c r="CG47" s="12"/>
      <c r="CH47" s="12"/>
      <c r="CI47" s="7"/>
      <c r="CJ47" s="12"/>
      <c r="CK47" s="70"/>
      <c r="CL47" s="134"/>
      <c r="CM47" s="12"/>
      <c r="CN47" s="12"/>
      <c r="CO47" s="7"/>
      <c r="CP47" s="12"/>
      <c r="CQ47" s="70"/>
      <c r="CR47" s="134"/>
      <c r="CS47" s="12"/>
      <c r="CT47" s="12"/>
      <c r="CU47" s="59"/>
      <c r="CV47" s="7"/>
      <c r="CW47" s="35"/>
    </row>
    <row r="48" spans="1:101" ht="24.75" customHeight="1">
      <c r="A48" s="31">
        <v>46</v>
      </c>
      <c r="B48" s="47" t="s">
        <v>813</v>
      </c>
      <c r="C48" s="13" t="s">
        <v>106</v>
      </c>
      <c r="D48" s="13" t="s">
        <v>153</v>
      </c>
      <c r="E48" s="13" t="s">
        <v>814</v>
      </c>
      <c r="F48" s="12">
        <v>72.8</v>
      </c>
      <c r="G48" s="47" t="s">
        <v>815</v>
      </c>
      <c r="H48" s="315">
        <v>0</v>
      </c>
      <c r="I48" s="315">
        <v>0</v>
      </c>
      <c r="J48" s="315">
        <v>23731.2</v>
      </c>
      <c r="K48" s="316"/>
      <c r="L48" s="82"/>
      <c r="M48" s="12">
        <f t="shared" si="12"/>
        <v>-23731.2</v>
      </c>
      <c r="N48" s="12">
        <v>522.09</v>
      </c>
      <c r="O48" s="328"/>
      <c r="P48" s="337"/>
      <c r="Q48" s="12">
        <f t="shared" si="10"/>
        <v>-522.09</v>
      </c>
      <c r="R48" s="13"/>
      <c r="S48" s="315">
        <v>23731.2</v>
      </c>
      <c r="T48" s="316">
        <v>47462.4</v>
      </c>
      <c r="U48" s="82" t="s">
        <v>888</v>
      </c>
      <c r="V48" s="12">
        <f t="shared" si="11"/>
        <v>0</v>
      </c>
      <c r="W48" s="276">
        <v>0</v>
      </c>
      <c r="X48" s="340"/>
      <c r="Y48" s="276"/>
      <c r="Z48" s="16">
        <f t="shared" si="9"/>
        <v>-522.09</v>
      </c>
      <c r="AA48" s="30"/>
      <c r="AB48" s="315">
        <v>23731.2</v>
      </c>
      <c r="AC48" s="70">
        <v>23731.2</v>
      </c>
      <c r="AD48" s="82">
        <v>43165</v>
      </c>
      <c r="AE48" s="68">
        <f t="shared" si="4"/>
        <v>0</v>
      </c>
      <c r="AF48" s="12">
        <v>0</v>
      </c>
      <c r="AG48" s="328"/>
      <c r="AH48" s="337"/>
      <c r="AI48" s="68">
        <f t="shared" si="5"/>
        <v>-522.09</v>
      </c>
      <c r="AJ48" s="13"/>
      <c r="AK48" s="315">
        <v>23731.2</v>
      </c>
      <c r="AL48" s="70">
        <v>23731.2</v>
      </c>
      <c r="AM48" s="82">
        <v>43196</v>
      </c>
      <c r="AN48" s="68">
        <f t="shared" si="7"/>
        <v>0</v>
      </c>
      <c r="AO48" s="68">
        <v>0</v>
      </c>
      <c r="AP48" s="328"/>
      <c r="AQ48" s="338"/>
      <c r="AR48" s="12">
        <f t="shared" si="0"/>
        <v>-522.09</v>
      </c>
      <c r="AS48" s="12"/>
      <c r="AT48" s="315">
        <v>23731.2</v>
      </c>
      <c r="AU48" s="70">
        <v>47462.4</v>
      </c>
      <c r="AV48" s="130" t="s">
        <v>394</v>
      </c>
      <c r="AW48" s="68">
        <f t="shared" si="1"/>
        <v>23731.2</v>
      </c>
      <c r="AX48" s="68">
        <v>0</v>
      </c>
      <c r="AY48" s="328"/>
      <c r="AZ48" s="338"/>
      <c r="BA48" s="12">
        <f t="shared" si="8"/>
        <v>-522.09</v>
      </c>
      <c r="BB48" s="12"/>
      <c r="BC48" s="315">
        <v>23731.2</v>
      </c>
      <c r="BD48" s="70"/>
      <c r="BE48" s="130"/>
      <c r="BF48" s="68">
        <f t="shared" si="2"/>
        <v>0</v>
      </c>
      <c r="BG48" s="68">
        <v>0</v>
      </c>
      <c r="BH48" s="328"/>
      <c r="BI48" s="338"/>
      <c r="BJ48" s="12">
        <f t="shared" si="3"/>
        <v>-522.09</v>
      </c>
      <c r="BK48" s="15"/>
      <c r="BL48" s="12"/>
      <c r="BM48" s="70"/>
      <c r="BN48" s="130"/>
      <c r="BO48" s="12"/>
      <c r="BP48" s="68"/>
      <c r="BQ48" s="15"/>
      <c r="BR48" s="12"/>
      <c r="BS48" s="70"/>
      <c r="BT48" s="134"/>
      <c r="BU48" s="12"/>
      <c r="BV48" s="12"/>
      <c r="BW48" s="15"/>
      <c r="BX48" s="12"/>
      <c r="BY48" s="70"/>
      <c r="BZ48" s="134"/>
      <c r="CA48" s="12"/>
      <c r="CB48" s="12"/>
      <c r="CC48" s="7"/>
      <c r="CD48" s="12"/>
      <c r="CE48" s="70"/>
      <c r="CF48" s="134"/>
      <c r="CG48" s="12"/>
      <c r="CH48" s="12"/>
      <c r="CI48" s="7"/>
      <c r="CJ48" s="12"/>
      <c r="CK48" s="70"/>
      <c r="CL48" s="134"/>
      <c r="CM48" s="12"/>
      <c r="CN48" s="12"/>
      <c r="CO48" s="7"/>
      <c r="CP48" s="12"/>
      <c r="CQ48" s="70"/>
      <c r="CR48" s="134"/>
      <c r="CS48" s="12"/>
      <c r="CT48" s="12"/>
      <c r="CU48" s="59"/>
      <c r="CV48" s="7"/>
      <c r="CW48" s="35"/>
    </row>
    <row r="49" spans="1:101" ht="24.75" customHeight="1">
      <c r="A49" s="26">
        <v>47</v>
      </c>
      <c r="B49" s="47" t="s">
        <v>240</v>
      </c>
      <c r="C49" s="13" t="s">
        <v>107</v>
      </c>
      <c r="D49" s="13" t="s">
        <v>153</v>
      </c>
      <c r="E49" s="13" t="s">
        <v>276</v>
      </c>
      <c r="F49" s="12">
        <v>48.56</v>
      </c>
      <c r="G49" s="47" t="s">
        <v>241</v>
      </c>
      <c r="H49" s="315">
        <v>0</v>
      </c>
      <c r="I49" s="315">
        <v>-584.07</v>
      </c>
      <c r="J49" s="315">
        <v>10070.28</v>
      </c>
      <c r="K49" s="316">
        <v>10070.28</v>
      </c>
      <c r="L49" s="82">
        <v>43109</v>
      </c>
      <c r="M49" s="12">
        <f t="shared" si="12"/>
        <v>0</v>
      </c>
      <c r="N49" s="12">
        <v>0</v>
      </c>
      <c r="O49" s="328"/>
      <c r="P49" s="337"/>
      <c r="Q49" s="12">
        <f t="shared" si="10"/>
        <v>-584.07</v>
      </c>
      <c r="R49" s="13"/>
      <c r="S49" s="315">
        <v>10070.28</v>
      </c>
      <c r="T49" s="316">
        <v>10070.28</v>
      </c>
      <c r="U49" s="82">
        <v>43143</v>
      </c>
      <c r="V49" s="12">
        <f t="shared" si="11"/>
        <v>0</v>
      </c>
      <c r="W49" s="276">
        <v>10.07</v>
      </c>
      <c r="X49" s="340"/>
      <c r="Y49" s="276"/>
      <c r="Z49" s="16">
        <f t="shared" si="9"/>
        <v>-594.1400000000001</v>
      </c>
      <c r="AA49" s="30"/>
      <c r="AB49" s="315">
        <v>10070.28</v>
      </c>
      <c r="AC49" s="70">
        <v>10070.28</v>
      </c>
      <c r="AD49" s="82">
        <v>43171</v>
      </c>
      <c r="AE49" s="68">
        <f t="shared" si="4"/>
        <v>0</v>
      </c>
      <c r="AF49" s="12">
        <v>10.07</v>
      </c>
      <c r="AG49" s="328"/>
      <c r="AH49" s="337"/>
      <c r="AI49" s="68">
        <f t="shared" si="5"/>
        <v>-604.2100000000002</v>
      </c>
      <c r="AJ49" s="13"/>
      <c r="AK49" s="315">
        <v>10070.28</v>
      </c>
      <c r="AL49" s="70">
        <v>10070.28</v>
      </c>
      <c r="AM49" s="82">
        <v>43199</v>
      </c>
      <c r="AN49" s="68">
        <f t="shared" si="7"/>
        <v>0</v>
      </c>
      <c r="AO49" s="68">
        <v>0</v>
      </c>
      <c r="AP49" s="328"/>
      <c r="AQ49" s="338"/>
      <c r="AR49" s="12">
        <f t="shared" si="0"/>
        <v>-604.2100000000002</v>
      </c>
      <c r="AS49" s="12"/>
      <c r="AT49" s="315">
        <v>10070.28</v>
      </c>
      <c r="AU49" s="70">
        <v>10070.28</v>
      </c>
      <c r="AV49" s="130">
        <v>43230</v>
      </c>
      <c r="AW49" s="68">
        <f t="shared" si="1"/>
        <v>0</v>
      </c>
      <c r="AX49" s="68">
        <v>0</v>
      </c>
      <c r="AY49" s="328"/>
      <c r="AZ49" s="338"/>
      <c r="BA49" s="12">
        <f t="shared" si="8"/>
        <v>-604.2100000000002</v>
      </c>
      <c r="BB49" s="12"/>
      <c r="BC49" s="315">
        <v>10070.28</v>
      </c>
      <c r="BD49" s="70">
        <v>10070.28</v>
      </c>
      <c r="BE49" s="130">
        <v>43264</v>
      </c>
      <c r="BF49" s="68">
        <f t="shared" si="2"/>
        <v>0</v>
      </c>
      <c r="BG49" s="68">
        <v>20.14</v>
      </c>
      <c r="BH49" s="328"/>
      <c r="BI49" s="338"/>
      <c r="BJ49" s="12">
        <f t="shared" si="3"/>
        <v>-624.3500000000001</v>
      </c>
      <c r="BK49" s="15"/>
      <c r="BL49" s="12"/>
      <c r="BM49" s="70"/>
      <c r="BN49" s="130"/>
      <c r="BO49" s="12"/>
      <c r="BP49" s="68"/>
      <c r="BQ49" s="15"/>
      <c r="BR49" s="12"/>
      <c r="BS49" s="70"/>
      <c r="BT49" s="134"/>
      <c r="BU49" s="12"/>
      <c r="BV49" s="12"/>
      <c r="BW49" s="13"/>
      <c r="BX49" s="12"/>
      <c r="BY49" s="70"/>
      <c r="BZ49" s="136"/>
      <c r="CA49" s="12"/>
      <c r="CB49" s="12"/>
      <c r="CC49" s="7"/>
      <c r="CD49" s="12"/>
      <c r="CE49" s="70"/>
      <c r="CF49" s="136"/>
      <c r="CG49" s="12"/>
      <c r="CH49" s="12"/>
      <c r="CI49" s="7"/>
      <c r="CJ49" s="12"/>
      <c r="CK49" s="70"/>
      <c r="CL49" s="136"/>
      <c r="CM49" s="12"/>
      <c r="CN49" s="12"/>
      <c r="CO49" s="7"/>
      <c r="CP49" s="12"/>
      <c r="CQ49" s="70"/>
      <c r="CR49" s="136"/>
      <c r="CS49" s="12"/>
      <c r="CT49" s="12"/>
      <c r="CU49" s="59"/>
      <c r="CV49" s="7"/>
      <c r="CW49" s="35"/>
    </row>
    <row r="50" spans="1:101" ht="24.75" customHeight="1">
      <c r="A50" s="31">
        <v>48</v>
      </c>
      <c r="B50" s="47" t="s">
        <v>242</v>
      </c>
      <c r="C50" s="13" t="s">
        <v>154</v>
      </c>
      <c r="D50" s="13" t="s">
        <v>153</v>
      </c>
      <c r="E50" s="13" t="s">
        <v>248</v>
      </c>
      <c r="F50" s="12">
        <v>18.5</v>
      </c>
      <c r="G50" s="47" t="s">
        <v>140</v>
      </c>
      <c r="H50" s="315">
        <v>40</v>
      </c>
      <c r="I50" s="315">
        <v>-28.44</v>
      </c>
      <c r="J50" s="315">
        <v>4842</v>
      </c>
      <c r="K50" s="316">
        <v>4850</v>
      </c>
      <c r="L50" s="82">
        <v>43119</v>
      </c>
      <c r="M50" s="12">
        <f t="shared" si="12"/>
        <v>48</v>
      </c>
      <c r="N50" s="12">
        <v>38.42</v>
      </c>
      <c r="O50" s="328"/>
      <c r="P50" s="337"/>
      <c r="Q50" s="12">
        <f t="shared" si="10"/>
        <v>-66.86</v>
      </c>
      <c r="R50" s="59"/>
      <c r="S50" s="315">
        <v>4842</v>
      </c>
      <c r="T50" s="316">
        <v>4850</v>
      </c>
      <c r="U50" s="82">
        <v>43143</v>
      </c>
      <c r="V50" s="12">
        <f t="shared" si="11"/>
        <v>56</v>
      </c>
      <c r="W50" s="276">
        <v>4.79</v>
      </c>
      <c r="X50" s="340"/>
      <c r="Y50" s="276"/>
      <c r="Z50" s="16">
        <f t="shared" si="9"/>
        <v>-71.65</v>
      </c>
      <c r="AA50" s="30"/>
      <c r="AB50" s="315">
        <v>4842</v>
      </c>
      <c r="AC50" s="70">
        <v>5000</v>
      </c>
      <c r="AD50" s="82">
        <v>43185</v>
      </c>
      <c r="AE50" s="68">
        <f t="shared" si="4"/>
        <v>214</v>
      </c>
      <c r="AF50" s="12">
        <v>71.79</v>
      </c>
      <c r="AG50" s="328"/>
      <c r="AH50" s="337"/>
      <c r="AI50" s="68">
        <f t="shared" si="5"/>
        <v>-143.44</v>
      </c>
      <c r="AJ50" s="13"/>
      <c r="AK50" s="315">
        <v>4842</v>
      </c>
      <c r="AL50" s="70">
        <v>5000</v>
      </c>
      <c r="AM50" s="82">
        <v>43202</v>
      </c>
      <c r="AN50" s="68">
        <f t="shared" si="7"/>
        <v>372</v>
      </c>
      <c r="AO50" s="68">
        <v>4.63</v>
      </c>
      <c r="AP50" s="328"/>
      <c r="AQ50" s="338"/>
      <c r="AR50" s="12">
        <f t="shared" si="0"/>
        <v>-148.07</v>
      </c>
      <c r="AS50" s="12"/>
      <c r="AT50" s="315">
        <v>4842</v>
      </c>
      <c r="AU50" s="70">
        <v>5000</v>
      </c>
      <c r="AV50" s="130">
        <v>43241</v>
      </c>
      <c r="AW50" s="68">
        <f t="shared" si="1"/>
        <v>530</v>
      </c>
      <c r="AX50" s="68">
        <v>44.7</v>
      </c>
      <c r="AY50" s="328"/>
      <c r="AZ50" s="338"/>
      <c r="BA50" s="12">
        <f t="shared" si="8"/>
        <v>-192.76999999999998</v>
      </c>
      <c r="BB50" s="12"/>
      <c r="BC50" s="315">
        <v>4842</v>
      </c>
      <c r="BD50" s="70">
        <v>5000</v>
      </c>
      <c r="BE50" s="130">
        <v>43278</v>
      </c>
      <c r="BF50" s="68">
        <f t="shared" si="2"/>
        <v>688</v>
      </c>
      <c r="BG50" s="68">
        <v>68.99</v>
      </c>
      <c r="BH50" s="328"/>
      <c r="BI50" s="338"/>
      <c r="BJ50" s="12">
        <f t="shared" si="3"/>
        <v>-261.76</v>
      </c>
      <c r="BK50" s="32"/>
      <c r="BL50" s="12"/>
      <c r="BM50" s="70"/>
      <c r="BN50" s="130"/>
      <c r="BO50" s="12"/>
      <c r="BP50" s="68"/>
      <c r="BQ50" s="13"/>
      <c r="BR50" s="12"/>
      <c r="BS50" s="70"/>
      <c r="BT50" s="134"/>
      <c r="BU50" s="12"/>
      <c r="BV50" s="12"/>
      <c r="BW50" s="13"/>
      <c r="BX50" s="12"/>
      <c r="BY50" s="70"/>
      <c r="BZ50" s="134"/>
      <c r="CA50" s="12"/>
      <c r="CB50" s="12"/>
      <c r="CC50" s="88"/>
      <c r="CD50" s="12"/>
      <c r="CE50" s="70"/>
      <c r="CF50" s="134"/>
      <c r="CG50" s="12"/>
      <c r="CH50" s="12"/>
      <c r="CI50" s="7"/>
      <c r="CJ50" s="12"/>
      <c r="CK50" s="70"/>
      <c r="CL50" s="134"/>
      <c r="CM50" s="12"/>
      <c r="CN50" s="12"/>
      <c r="CO50" s="7"/>
      <c r="CP50" s="12"/>
      <c r="CQ50" s="70"/>
      <c r="CR50" s="134"/>
      <c r="CS50" s="12"/>
      <c r="CT50" s="12"/>
      <c r="CU50" s="59"/>
      <c r="CV50" s="7"/>
      <c r="CW50" s="35"/>
    </row>
    <row r="51" spans="1:101" ht="24.75" customHeight="1">
      <c r="A51" s="26">
        <v>49</v>
      </c>
      <c r="B51" s="47" t="s">
        <v>243</v>
      </c>
      <c r="C51" s="13" t="s">
        <v>6</v>
      </c>
      <c r="D51" s="13" t="s">
        <v>153</v>
      </c>
      <c r="E51" s="13" t="s">
        <v>864</v>
      </c>
      <c r="F51" s="12">
        <v>224.9</v>
      </c>
      <c r="G51" s="47" t="s">
        <v>917</v>
      </c>
      <c r="H51" s="315">
        <v>0</v>
      </c>
      <c r="I51" s="315">
        <v>0</v>
      </c>
      <c r="J51" s="315">
        <v>25389</v>
      </c>
      <c r="K51" s="316">
        <v>25389</v>
      </c>
      <c r="L51" s="18">
        <v>43109</v>
      </c>
      <c r="M51" s="12">
        <f t="shared" si="12"/>
        <v>0</v>
      </c>
      <c r="N51" s="12">
        <v>0</v>
      </c>
      <c r="O51" s="328"/>
      <c r="P51" s="337"/>
      <c r="Q51" s="12">
        <f t="shared" si="10"/>
        <v>0</v>
      </c>
      <c r="R51" s="13"/>
      <c r="S51" s="315">
        <v>25389</v>
      </c>
      <c r="T51" s="316">
        <v>25389</v>
      </c>
      <c r="U51" s="18">
        <v>43133</v>
      </c>
      <c r="V51" s="12">
        <f t="shared" si="11"/>
        <v>0</v>
      </c>
      <c r="W51" s="276">
        <v>0</v>
      </c>
      <c r="X51" s="340"/>
      <c r="Y51" s="276"/>
      <c r="Z51" s="16">
        <f t="shared" si="9"/>
        <v>0</v>
      </c>
      <c r="AA51" s="30"/>
      <c r="AB51" s="315">
        <v>25389</v>
      </c>
      <c r="AC51" s="70">
        <v>25389</v>
      </c>
      <c r="AD51" s="82">
        <v>43160</v>
      </c>
      <c r="AE51" s="68">
        <f t="shared" si="4"/>
        <v>0</v>
      </c>
      <c r="AF51" s="12">
        <v>0</v>
      </c>
      <c r="AG51" s="328"/>
      <c r="AH51" s="337"/>
      <c r="AI51" s="68">
        <f t="shared" si="5"/>
        <v>0</v>
      </c>
      <c r="AJ51" s="13"/>
      <c r="AK51" s="315">
        <v>25389</v>
      </c>
      <c r="AL51" s="70">
        <v>25389</v>
      </c>
      <c r="AM51" s="82">
        <v>43192</v>
      </c>
      <c r="AN51" s="68">
        <f t="shared" si="7"/>
        <v>0</v>
      </c>
      <c r="AO51" s="68">
        <v>0</v>
      </c>
      <c r="AP51" s="328"/>
      <c r="AQ51" s="338"/>
      <c r="AR51" s="12">
        <f t="shared" si="0"/>
        <v>0</v>
      </c>
      <c r="AS51" s="12"/>
      <c r="AT51" s="315">
        <v>25389</v>
      </c>
      <c r="AU51" s="70">
        <v>25389</v>
      </c>
      <c r="AV51" s="130">
        <v>43223</v>
      </c>
      <c r="AW51" s="68">
        <f t="shared" si="1"/>
        <v>0</v>
      </c>
      <c r="AX51" s="68">
        <v>0</v>
      </c>
      <c r="AY51" s="328"/>
      <c r="AZ51" s="338"/>
      <c r="BA51" s="12">
        <f t="shared" si="8"/>
        <v>0</v>
      </c>
      <c r="BB51" s="12"/>
      <c r="BC51" s="315">
        <v>25389</v>
      </c>
      <c r="BD51" s="70">
        <v>25389</v>
      </c>
      <c r="BE51" s="130">
        <v>43255</v>
      </c>
      <c r="BF51" s="68">
        <f t="shared" si="2"/>
        <v>0</v>
      </c>
      <c r="BG51" s="68">
        <v>0</v>
      </c>
      <c r="BH51" s="328"/>
      <c r="BI51" s="338"/>
      <c r="BJ51" s="12">
        <f t="shared" si="3"/>
        <v>0</v>
      </c>
      <c r="BK51" s="32"/>
      <c r="BL51" s="12"/>
      <c r="BM51" s="70"/>
      <c r="BN51" s="130"/>
      <c r="BO51" s="12"/>
      <c r="BP51" s="139"/>
      <c r="BQ51" s="13"/>
      <c r="BR51" s="12"/>
      <c r="BS51" s="70"/>
      <c r="BT51" s="130"/>
      <c r="BU51" s="12"/>
      <c r="BV51" s="12"/>
      <c r="BW51" s="15"/>
      <c r="BX51" s="12"/>
      <c r="BY51" s="70"/>
      <c r="BZ51" s="130"/>
      <c r="CA51" s="12"/>
      <c r="CB51" s="12"/>
      <c r="CC51" s="7"/>
      <c r="CD51" s="12"/>
      <c r="CE51" s="70"/>
      <c r="CF51" s="130"/>
      <c r="CG51" s="12"/>
      <c r="CH51" s="12"/>
      <c r="CI51" s="88"/>
      <c r="CJ51" s="12"/>
      <c r="CK51" s="70"/>
      <c r="CL51" s="130"/>
      <c r="CM51" s="12"/>
      <c r="CN51" s="12"/>
      <c r="CO51" s="7"/>
      <c r="CP51" s="12"/>
      <c r="CQ51" s="70"/>
      <c r="CR51" s="130"/>
      <c r="CS51" s="12"/>
      <c r="CT51" s="12"/>
      <c r="CU51" s="59"/>
      <c r="CV51" s="7"/>
      <c r="CW51" s="35"/>
    </row>
    <row r="52" spans="1:101" ht="24.75" customHeight="1">
      <c r="A52" s="31">
        <v>50</v>
      </c>
      <c r="B52" s="47" t="s">
        <v>901</v>
      </c>
      <c r="C52" s="13" t="s">
        <v>7</v>
      </c>
      <c r="D52" s="13" t="s">
        <v>153</v>
      </c>
      <c r="E52" s="13" t="s">
        <v>278</v>
      </c>
      <c r="F52" s="12">
        <v>15.8</v>
      </c>
      <c r="G52" s="47" t="s">
        <v>501</v>
      </c>
      <c r="H52" s="315">
        <v>84</v>
      </c>
      <c r="I52" s="315">
        <v>-23.08</v>
      </c>
      <c r="J52" s="315">
        <v>2844</v>
      </c>
      <c r="K52" s="316">
        <v>2900</v>
      </c>
      <c r="L52" s="18">
        <v>43111</v>
      </c>
      <c r="M52" s="12">
        <f t="shared" si="12"/>
        <v>140</v>
      </c>
      <c r="N52" s="12">
        <v>0</v>
      </c>
      <c r="O52" s="328"/>
      <c r="P52" s="337"/>
      <c r="Q52" s="12">
        <f t="shared" si="10"/>
        <v>-23.08</v>
      </c>
      <c r="R52" s="13"/>
      <c r="S52" s="315">
        <v>2844</v>
      </c>
      <c r="T52" s="316">
        <v>2900</v>
      </c>
      <c r="U52" s="18">
        <v>43143</v>
      </c>
      <c r="V52" s="12">
        <f t="shared" si="11"/>
        <v>196</v>
      </c>
      <c r="W52" s="276">
        <v>2.7</v>
      </c>
      <c r="X52" s="340"/>
      <c r="Y52" s="276"/>
      <c r="Z52" s="16">
        <f t="shared" si="9"/>
        <v>-25.779999999999998</v>
      </c>
      <c r="AA52" s="30"/>
      <c r="AB52" s="315">
        <v>2844</v>
      </c>
      <c r="AC52" s="70">
        <v>2900</v>
      </c>
      <c r="AD52" s="18">
        <v>43171</v>
      </c>
      <c r="AE52" s="68">
        <f t="shared" si="4"/>
        <v>252</v>
      </c>
      <c r="AF52" s="12">
        <v>2.65</v>
      </c>
      <c r="AG52" s="328"/>
      <c r="AH52" s="337"/>
      <c r="AI52" s="68">
        <f t="shared" si="5"/>
        <v>-28.429999999999996</v>
      </c>
      <c r="AJ52" s="13"/>
      <c r="AK52" s="315">
        <v>2844</v>
      </c>
      <c r="AL52" s="70">
        <v>2900</v>
      </c>
      <c r="AM52" s="18">
        <v>43201</v>
      </c>
      <c r="AN52" s="68">
        <f t="shared" si="7"/>
        <v>308</v>
      </c>
      <c r="AO52" s="68">
        <v>0</v>
      </c>
      <c r="AP52" s="328"/>
      <c r="AQ52" s="338"/>
      <c r="AR52" s="12">
        <f t="shared" si="0"/>
        <v>-28.429999999999996</v>
      </c>
      <c r="AS52" s="12"/>
      <c r="AT52" s="315">
        <v>2844</v>
      </c>
      <c r="AU52" s="70">
        <v>2900</v>
      </c>
      <c r="AV52" s="131">
        <v>43231</v>
      </c>
      <c r="AW52" s="68">
        <f t="shared" si="1"/>
        <v>364</v>
      </c>
      <c r="AX52" s="68">
        <v>0</v>
      </c>
      <c r="AY52" s="328"/>
      <c r="AZ52" s="338"/>
      <c r="BA52" s="12">
        <f t="shared" si="8"/>
        <v>-28.429999999999996</v>
      </c>
      <c r="BB52" s="12"/>
      <c r="BC52" s="315">
        <v>2844</v>
      </c>
      <c r="BD52" s="70">
        <v>2900</v>
      </c>
      <c r="BE52" s="131">
        <v>43259</v>
      </c>
      <c r="BF52" s="68">
        <f t="shared" si="2"/>
        <v>420</v>
      </c>
      <c r="BG52" s="68">
        <v>0</v>
      </c>
      <c r="BH52" s="328"/>
      <c r="BI52" s="338"/>
      <c r="BJ52" s="12">
        <f t="shared" si="3"/>
        <v>-28.429999999999996</v>
      </c>
      <c r="BK52" s="14"/>
      <c r="BL52" s="12"/>
      <c r="BM52" s="70"/>
      <c r="BN52" s="131"/>
      <c r="BO52" s="12"/>
      <c r="BP52" s="139"/>
      <c r="BQ52" s="13"/>
      <c r="BR52" s="12"/>
      <c r="BS52" s="70"/>
      <c r="BT52" s="131"/>
      <c r="BU52" s="12"/>
      <c r="BV52" s="12"/>
      <c r="BW52" s="13"/>
      <c r="BX52" s="12"/>
      <c r="BY52" s="70"/>
      <c r="BZ52" s="131"/>
      <c r="CA52" s="12"/>
      <c r="CB52" s="12"/>
      <c r="CC52" s="88"/>
      <c r="CD52" s="12"/>
      <c r="CE52" s="70"/>
      <c r="CF52" s="131"/>
      <c r="CG52" s="12"/>
      <c r="CH52" s="12"/>
      <c r="CI52" s="88"/>
      <c r="CJ52" s="12"/>
      <c r="CK52" s="70"/>
      <c r="CL52" s="131"/>
      <c r="CM52" s="12"/>
      <c r="CN52" s="12"/>
      <c r="CO52" s="7"/>
      <c r="CP52" s="12"/>
      <c r="CQ52" s="70"/>
      <c r="CR52" s="131"/>
      <c r="CS52" s="12"/>
      <c r="CT52" s="12"/>
      <c r="CU52" s="59"/>
      <c r="CV52" s="7"/>
      <c r="CW52" s="35"/>
    </row>
    <row r="53" spans="1:101" ht="24.75" customHeight="1">
      <c r="A53" s="26">
        <v>51</v>
      </c>
      <c r="B53" s="47" t="s">
        <v>906</v>
      </c>
      <c r="C53" s="13" t="s">
        <v>8</v>
      </c>
      <c r="D53" s="13" t="s">
        <v>153</v>
      </c>
      <c r="E53" s="13" t="s">
        <v>523</v>
      </c>
      <c r="F53" s="12">
        <v>7.6</v>
      </c>
      <c r="G53" s="47" t="s">
        <v>865</v>
      </c>
      <c r="H53" s="315">
        <v>3535.62</v>
      </c>
      <c r="I53" s="315">
        <v>0</v>
      </c>
      <c r="J53" s="315">
        <v>1413</v>
      </c>
      <c r="K53" s="316">
        <v>1413</v>
      </c>
      <c r="L53" s="18">
        <v>43129</v>
      </c>
      <c r="M53" s="12">
        <f t="shared" si="12"/>
        <v>3535.62</v>
      </c>
      <c r="N53" s="12">
        <v>0</v>
      </c>
      <c r="O53" s="328"/>
      <c r="P53" s="337"/>
      <c r="Q53" s="12">
        <f t="shared" si="10"/>
        <v>0</v>
      </c>
      <c r="R53" s="13"/>
      <c r="S53" s="315">
        <v>1413</v>
      </c>
      <c r="T53" s="316">
        <v>1413</v>
      </c>
      <c r="U53" s="18">
        <v>43157</v>
      </c>
      <c r="V53" s="12">
        <f t="shared" si="11"/>
        <v>3535.62</v>
      </c>
      <c r="W53" s="276">
        <v>0</v>
      </c>
      <c r="X53" s="340"/>
      <c r="Y53" s="276"/>
      <c r="Z53" s="16">
        <f t="shared" si="9"/>
        <v>0</v>
      </c>
      <c r="AA53" s="30"/>
      <c r="AB53" s="315">
        <v>1413</v>
      </c>
      <c r="AC53" s="70"/>
      <c r="AD53" s="82"/>
      <c r="AE53" s="68">
        <f t="shared" si="4"/>
        <v>2122.62</v>
      </c>
      <c r="AF53" s="12">
        <v>0</v>
      </c>
      <c r="AG53" s="328"/>
      <c r="AH53" s="337"/>
      <c r="AI53" s="68">
        <f t="shared" si="5"/>
        <v>0</v>
      </c>
      <c r="AJ53" s="13"/>
      <c r="AK53" s="315">
        <v>1413</v>
      </c>
      <c r="AL53" s="70">
        <v>2826</v>
      </c>
      <c r="AM53" s="82" t="s">
        <v>645</v>
      </c>
      <c r="AN53" s="68">
        <f t="shared" si="7"/>
        <v>3535.62</v>
      </c>
      <c r="AO53" s="68">
        <v>0</v>
      </c>
      <c r="AP53" s="328"/>
      <c r="AQ53" s="338"/>
      <c r="AR53" s="12">
        <f t="shared" si="0"/>
        <v>0</v>
      </c>
      <c r="AS53" s="12"/>
      <c r="AT53" s="315">
        <v>1413</v>
      </c>
      <c r="AU53" s="70">
        <v>1413</v>
      </c>
      <c r="AV53" s="130">
        <v>43248</v>
      </c>
      <c r="AW53" s="68">
        <f t="shared" si="1"/>
        <v>3535.62</v>
      </c>
      <c r="AX53" s="68">
        <v>0</v>
      </c>
      <c r="AY53" s="328"/>
      <c r="AZ53" s="338"/>
      <c r="BA53" s="12">
        <f t="shared" si="8"/>
        <v>0</v>
      </c>
      <c r="BB53" s="12"/>
      <c r="BC53" s="315">
        <v>1413</v>
      </c>
      <c r="BD53" s="70">
        <v>1413</v>
      </c>
      <c r="BE53" s="130">
        <v>43276</v>
      </c>
      <c r="BF53" s="68">
        <f t="shared" si="2"/>
        <v>3535.62</v>
      </c>
      <c r="BG53" s="68">
        <v>0</v>
      </c>
      <c r="BH53" s="328"/>
      <c r="BI53" s="338"/>
      <c r="BJ53" s="12">
        <f t="shared" si="3"/>
        <v>0</v>
      </c>
      <c r="BK53" s="88"/>
      <c r="BL53" s="12"/>
      <c r="BM53" s="70"/>
      <c r="BN53" s="130"/>
      <c r="BO53" s="12"/>
      <c r="BP53" s="139"/>
      <c r="BQ53" s="13"/>
      <c r="BR53" s="12"/>
      <c r="BS53" s="70"/>
      <c r="BT53" s="130"/>
      <c r="BU53" s="12"/>
      <c r="BV53" s="12"/>
      <c r="BW53" s="13"/>
      <c r="BX53" s="12"/>
      <c r="BY53" s="70"/>
      <c r="BZ53" s="130"/>
      <c r="CA53" s="12"/>
      <c r="CB53" s="12"/>
      <c r="CC53" s="7"/>
      <c r="CD53" s="12"/>
      <c r="CE53" s="70"/>
      <c r="CF53" s="130"/>
      <c r="CG53" s="12"/>
      <c r="CH53" s="12"/>
      <c r="CI53" s="88"/>
      <c r="CJ53" s="12"/>
      <c r="CK53" s="70"/>
      <c r="CL53" s="130"/>
      <c r="CM53" s="12"/>
      <c r="CN53" s="12"/>
      <c r="CO53" s="7"/>
      <c r="CP53" s="12"/>
      <c r="CQ53" s="70"/>
      <c r="CR53" s="130"/>
      <c r="CS53" s="12"/>
      <c r="CT53" s="12"/>
      <c r="CU53" s="59"/>
      <c r="CV53" s="7"/>
      <c r="CW53" s="35"/>
    </row>
    <row r="54" spans="1:101" ht="24.75" customHeight="1">
      <c r="A54" s="31">
        <v>52</v>
      </c>
      <c r="B54" s="47" t="s">
        <v>907</v>
      </c>
      <c r="C54" s="13" t="s">
        <v>18</v>
      </c>
      <c r="D54" s="13" t="s">
        <v>153</v>
      </c>
      <c r="E54" s="13" t="s">
        <v>816</v>
      </c>
      <c r="F54" s="12">
        <v>37.17</v>
      </c>
      <c r="G54" s="47" t="s">
        <v>665</v>
      </c>
      <c r="H54" s="315">
        <v>18.4</v>
      </c>
      <c r="I54" s="315">
        <v>-10.95</v>
      </c>
      <c r="J54" s="315">
        <v>5490.9</v>
      </c>
      <c r="K54" s="316">
        <v>5490.9</v>
      </c>
      <c r="L54" s="19">
        <v>43109</v>
      </c>
      <c r="M54" s="12">
        <f t="shared" si="12"/>
        <v>18.399999999999636</v>
      </c>
      <c r="N54" s="12">
        <v>0</v>
      </c>
      <c r="O54" s="328"/>
      <c r="P54" s="337"/>
      <c r="Q54" s="12">
        <f t="shared" si="10"/>
        <v>-10.95</v>
      </c>
      <c r="R54" s="59"/>
      <c r="S54" s="315">
        <v>5490.9</v>
      </c>
      <c r="T54" s="316">
        <v>5490</v>
      </c>
      <c r="U54" s="19">
        <v>43143</v>
      </c>
      <c r="V54" s="12">
        <f t="shared" si="11"/>
        <v>17.5</v>
      </c>
      <c r="W54" s="276">
        <v>5.47</v>
      </c>
      <c r="X54" s="340"/>
      <c r="Y54" s="276"/>
      <c r="Z54" s="16">
        <f t="shared" si="9"/>
        <v>-16.419999999999998</v>
      </c>
      <c r="AA54" s="73"/>
      <c r="AB54" s="315">
        <v>5490.9</v>
      </c>
      <c r="AC54" s="70">
        <v>5490.9</v>
      </c>
      <c r="AD54" s="82">
        <v>43166</v>
      </c>
      <c r="AE54" s="68">
        <f aca="true" t="shared" si="13" ref="AE54:AE92">V54-AB54+AC54</f>
        <v>17.5</v>
      </c>
      <c r="AF54" s="12">
        <v>0</v>
      </c>
      <c r="AG54" s="328"/>
      <c r="AH54" s="337"/>
      <c r="AI54" s="68">
        <f aca="true" t="shared" si="14" ref="AI54:AI92">Z54-AF54+AG54</f>
        <v>-16.419999999999998</v>
      </c>
      <c r="AJ54" s="13"/>
      <c r="AK54" s="315">
        <v>5490.9</v>
      </c>
      <c r="AL54" s="70">
        <v>5495</v>
      </c>
      <c r="AM54" s="82">
        <v>43201</v>
      </c>
      <c r="AN54" s="68">
        <f t="shared" si="7"/>
        <v>21.600000000000364</v>
      </c>
      <c r="AO54" s="68">
        <v>0</v>
      </c>
      <c r="AP54" s="328"/>
      <c r="AQ54" s="338"/>
      <c r="AR54" s="12">
        <f aca="true" t="shared" si="15" ref="AR54:AR92">AI54-AO54+AP54</f>
        <v>-16.419999999999998</v>
      </c>
      <c r="AS54" s="12"/>
      <c r="AT54" s="315">
        <v>5490.9</v>
      </c>
      <c r="AU54" s="70">
        <v>5495</v>
      </c>
      <c r="AV54" s="130">
        <v>43231</v>
      </c>
      <c r="AW54" s="68">
        <f aca="true" t="shared" si="16" ref="AW54:AW91">AN54-AT54+AU54</f>
        <v>25.700000000000728</v>
      </c>
      <c r="AX54" s="68">
        <v>0</v>
      </c>
      <c r="AY54" s="328"/>
      <c r="AZ54" s="338"/>
      <c r="BA54" s="12">
        <f t="shared" si="8"/>
        <v>-16.419999999999998</v>
      </c>
      <c r="BB54" s="12"/>
      <c r="BC54" s="315">
        <v>5490.9</v>
      </c>
      <c r="BD54" s="70">
        <v>5490.9</v>
      </c>
      <c r="BE54" s="130">
        <v>43264</v>
      </c>
      <c r="BF54" s="68">
        <f aca="true" t="shared" si="17" ref="BF54:BF92">AW54-BC54+BD54</f>
        <v>25.700000000000728</v>
      </c>
      <c r="BG54" s="68">
        <v>10.93</v>
      </c>
      <c r="BH54" s="328"/>
      <c r="BI54" s="338"/>
      <c r="BJ54" s="12">
        <f aca="true" t="shared" si="18" ref="BJ54:BJ91">BA54-BG54+BH54</f>
        <v>-27.349999999999998</v>
      </c>
      <c r="BK54" s="14"/>
      <c r="BL54" s="12"/>
      <c r="BM54" s="70"/>
      <c r="BN54" s="131"/>
      <c r="BO54" s="12"/>
      <c r="BP54" s="139"/>
      <c r="BQ54" s="59"/>
      <c r="BR54" s="12"/>
      <c r="BS54" s="70"/>
      <c r="BT54" s="130"/>
      <c r="BU54" s="12"/>
      <c r="BV54" s="12"/>
      <c r="BW54" s="59"/>
      <c r="BX54" s="12"/>
      <c r="BY54" s="70"/>
      <c r="BZ54" s="130"/>
      <c r="CA54" s="12"/>
      <c r="CB54" s="12"/>
      <c r="CC54" s="7"/>
      <c r="CD54" s="12"/>
      <c r="CE54" s="70"/>
      <c r="CF54" s="130"/>
      <c r="CG54" s="12"/>
      <c r="CH54" s="12"/>
      <c r="CI54" s="88"/>
      <c r="CJ54" s="12"/>
      <c r="CK54" s="70"/>
      <c r="CL54" s="130"/>
      <c r="CM54" s="12"/>
      <c r="CN54" s="12"/>
      <c r="CO54" s="7"/>
      <c r="CP54" s="12"/>
      <c r="CQ54" s="70"/>
      <c r="CR54" s="130"/>
      <c r="CS54" s="12"/>
      <c r="CT54" s="12"/>
      <c r="CU54" s="7"/>
      <c r="CV54" s="7"/>
      <c r="CW54" s="35"/>
    </row>
    <row r="55" spans="1:101" ht="24.75" customHeight="1">
      <c r="A55" s="26">
        <v>53</v>
      </c>
      <c r="B55" s="47" t="s">
        <v>244</v>
      </c>
      <c r="C55" s="13" t="s">
        <v>19</v>
      </c>
      <c r="D55" s="13" t="s">
        <v>153</v>
      </c>
      <c r="E55" s="13" t="s">
        <v>288</v>
      </c>
      <c r="F55" s="12">
        <v>16.96</v>
      </c>
      <c r="G55" s="47" t="s">
        <v>714</v>
      </c>
      <c r="H55" s="315">
        <v>853.51</v>
      </c>
      <c r="I55" s="315">
        <v>-142.74</v>
      </c>
      <c r="J55" s="315">
        <v>3841.2</v>
      </c>
      <c r="K55" s="316">
        <v>3842</v>
      </c>
      <c r="L55" s="18">
        <v>43118</v>
      </c>
      <c r="M55" s="12">
        <f t="shared" si="12"/>
        <v>854.3100000000004</v>
      </c>
      <c r="N55" s="12">
        <v>20.91</v>
      </c>
      <c r="O55" s="328"/>
      <c r="P55" s="337"/>
      <c r="Q55" s="12">
        <f t="shared" si="10"/>
        <v>-163.65</v>
      </c>
      <c r="R55" s="13"/>
      <c r="S55" s="315">
        <v>3841.2</v>
      </c>
      <c r="T55" s="316">
        <v>3842</v>
      </c>
      <c r="U55" s="18">
        <v>43144</v>
      </c>
      <c r="V55" s="12">
        <f t="shared" si="11"/>
        <v>855.1100000000006</v>
      </c>
      <c r="W55" s="276">
        <v>5.97</v>
      </c>
      <c r="X55" s="340"/>
      <c r="Y55" s="276"/>
      <c r="Z55" s="16">
        <f t="shared" si="9"/>
        <v>-169.62</v>
      </c>
      <c r="AA55" s="30"/>
      <c r="AB55" s="315">
        <v>3841.2</v>
      </c>
      <c r="AC55" s="70">
        <v>3842</v>
      </c>
      <c r="AD55" s="18">
        <v>43172</v>
      </c>
      <c r="AE55" s="68">
        <f t="shared" si="13"/>
        <v>855.9100000000008</v>
      </c>
      <c r="AF55" s="12">
        <v>5.97</v>
      </c>
      <c r="AG55" s="328"/>
      <c r="AH55" s="337"/>
      <c r="AI55" s="68">
        <f t="shared" si="14"/>
        <v>-175.59</v>
      </c>
      <c r="AJ55" s="13"/>
      <c r="AK55" s="315">
        <v>3841.2</v>
      </c>
      <c r="AL55" s="70">
        <v>3842</v>
      </c>
      <c r="AM55" s="18">
        <v>43201</v>
      </c>
      <c r="AN55" s="68">
        <f t="shared" si="7"/>
        <v>856.710000000001</v>
      </c>
      <c r="AO55" s="68">
        <v>0</v>
      </c>
      <c r="AP55" s="328"/>
      <c r="AQ55" s="338"/>
      <c r="AR55" s="12">
        <f t="shared" si="15"/>
        <v>-175.59</v>
      </c>
      <c r="AS55" s="12"/>
      <c r="AT55" s="315">
        <v>3841.2</v>
      </c>
      <c r="AU55" s="70">
        <v>3000</v>
      </c>
      <c r="AV55" s="131">
        <v>43231</v>
      </c>
      <c r="AW55" s="68">
        <f t="shared" si="16"/>
        <v>15.510000000001128</v>
      </c>
      <c r="AX55" s="68">
        <v>0</v>
      </c>
      <c r="AY55" s="328">
        <v>175.59</v>
      </c>
      <c r="AZ55" s="112">
        <v>43231</v>
      </c>
      <c r="BA55" s="12">
        <f t="shared" si="8"/>
        <v>0</v>
      </c>
      <c r="BB55" s="12"/>
      <c r="BC55" s="315">
        <v>3841.2</v>
      </c>
      <c r="BD55" s="70">
        <v>3842</v>
      </c>
      <c r="BE55" s="131">
        <v>43259</v>
      </c>
      <c r="BF55" s="68">
        <f t="shared" si="17"/>
        <v>16.31000000000131</v>
      </c>
      <c r="BG55" s="68">
        <v>0</v>
      </c>
      <c r="BH55" s="328"/>
      <c r="BI55" s="112"/>
      <c r="BJ55" s="12">
        <f t="shared" si="18"/>
        <v>0</v>
      </c>
      <c r="BK55" s="14"/>
      <c r="BL55" s="12"/>
      <c r="BM55" s="70"/>
      <c r="BN55" s="131"/>
      <c r="BO55" s="139"/>
      <c r="BP55" s="139"/>
      <c r="BQ55" s="13"/>
      <c r="BR55" s="12"/>
      <c r="BS55" s="70"/>
      <c r="BT55" s="131"/>
      <c r="BU55" s="139"/>
      <c r="BV55" s="139"/>
      <c r="BW55" s="13"/>
      <c r="BX55" s="12"/>
      <c r="BY55" s="70"/>
      <c r="BZ55" s="131"/>
      <c r="CA55" s="139"/>
      <c r="CB55" s="139"/>
      <c r="CC55" s="7"/>
      <c r="CD55" s="12"/>
      <c r="CE55" s="70"/>
      <c r="CF55" s="131"/>
      <c r="CG55" s="139"/>
      <c r="CH55" s="139"/>
      <c r="CI55" s="7"/>
      <c r="CJ55" s="12"/>
      <c r="CK55" s="70"/>
      <c r="CL55" s="131"/>
      <c r="CM55" s="139"/>
      <c r="CN55" s="139"/>
      <c r="CO55" s="7"/>
      <c r="CP55" s="12"/>
      <c r="CQ55" s="70"/>
      <c r="CR55" s="131"/>
      <c r="CS55" s="139"/>
      <c r="CT55" s="139"/>
      <c r="CU55" s="88"/>
      <c r="CV55" s="7"/>
      <c r="CW55" s="35"/>
    </row>
    <row r="56" spans="1:101" ht="24.75" customHeight="1">
      <c r="A56" s="31">
        <v>54</v>
      </c>
      <c r="B56" s="47" t="s">
        <v>254</v>
      </c>
      <c r="C56" s="13" t="s">
        <v>20</v>
      </c>
      <c r="D56" s="13" t="s">
        <v>153</v>
      </c>
      <c r="E56" s="13" t="s">
        <v>429</v>
      </c>
      <c r="F56" s="12">
        <v>27.95</v>
      </c>
      <c r="G56" s="47" t="s">
        <v>430</v>
      </c>
      <c r="H56" s="315">
        <v>0</v>
      </c>
      <c r="I56" s="315">
        <v>-4.41</v>
      </c>
      <c r="J56" s="315">
        <v>4412.7</v>
      </c>
      <c r="K56" s="316">
        <v>4412.7</v>
      </c>
      <c r="L56" s="82">
        <v>43110</v>
      </c>
      <c r="M56" s="12">
        <f t="shared" si="12"/>
        <v>0</v>
      </c>
      <c r="N56" s="12">
        <v>0</v>
      </c>
      <c r="O56" s="328"/>
      <c r="P56" s="337"/>
      <c r="Q56" s="12">
        <f t="shared" si="10"/>
        <v>-4.41</v>
      </c>
      <c r="R56" s="13"/>
      <c r="S56" s="315">
        <v>4412.7</v>
      </c>
      <c r="T56" s="316">
        <v>4412.7</v>
      </c>
      <c r="U56" s="82">
        <v>43137</v>
      </c>
      <c r="V56" s="12">
        <f t="shared" si="11"/>
        <v>0</v>
      </c>
      <c r="W56" s="276">
        <v>0</v>
      </c>
      <c r="X56" s="340"/>
      <c r="Y56" s="276"/>
      <c r="Z56" s="16">
        <f t="shared" si="9"/>
        <v>-4.41</v>
      </c>
      <c r="AA56" s="30"/>
      <c r="AB56" s="315">
        <v>4412.7</v>
      </c>
      <c r="AC56" s="70">
        <v>4412.7</v>
      </c>
      <c r="AD56" s="82">
        <v>43171</v>
      </c>
      <c r="AE56" s="68">
        <f t="shared" si="13"/>
        <v>0</v>
      </c>
      <c r="AF56" s="12">
        <v>4.41</v>
      </c>
      <c r="AG56" s="328"/>
      <c r="AH56" s="337"/>
      <c r="AI56" s="68">
        <f t="shared" si="14"/>
        <v>-8.82</v>
      </c>
      <c r="AJ56" s="13"/>
      <c r="AK56" s="315">
        <v>4412.7</v>
      </c>
      <c r="AL56" s="70">
        <v>4412.7</v>
      </c>
      <c r="AM56" s="82">
        <v>43201</v>
      </c>
      <c r="AN56" s="68">
        <f t="shared" si="7"/>
        <v>0</v>
      </c>
      <c r="AO56" s="68">
        <v>0</v>
      </c>
      <c r="AP56" s="328"/>
      <c r="AQ56" s="338"/>
      <c r="AR56" s="12">
        <f t="shared" si="15"/>
        <v>-8.82</v>
      </c>
      <c r="AS56" s="12"/>
      <c r="AT56" s="315">
        <v>4412.7</v>
      </c>
      <c r="AU56" s="70">
        <v>4412.7</v>
      </c>
      <c r="AV56" s="130">
        <v>43224</v>
      </c>
      <c r="AW56" s="68">
        <f t="shared" si="16"/>
        <v>0</v>
      </c>
      <c r="AX56" s="68">
        <v>0</v>
      </c>
      <c r="AY56" s="328"/>
      <c r="AZ56" s="338"/>
      <c r="BA56" s="12">
        <f t="shared" si="8"/>
        <v>-8.82</v>
      </c>
      <c r="BB56" s="12"/>
      <c r="BC56" s="315">
        <v>4412.7</v>
      </c>
      <c r="BD56" s="70">
        <v>4412.7</v>
      </c>
      <c r="BE56" s="130">
        <v>43259</v>
      </c>
      <c r="BF56" s="68">
        <f t="shared" si="17"/>
        <v>0</v>
      </c>
      <c r="BG56" s="68">
        <v>0</v>
      </c>
      <c r="BH56" s="328"/>
      <c r="BI56" s="338"/>
      <c r="BJ56" s="12">
        <f t="shared" si="18"/>
        <v>-8.82</v>
      </c>
      <c r="BK56" s="15"/>
      <c r="BL56" s="12"/>
      <c r="BM56" s="70"/>
      <c r="BN56" s="130"/>
      <c r="BO56" s="12"/>
      <c r="BP56" s="68"/>
      <c r="BQ56" s="13"/>
      <c r="BR56" s="12"/>
      <c r="BS56" s="70"/>
      <c r="BT56" s="134"/>
      <c r="BU56" s="139"/>
      <c r="BV56" s="139"/>
      <c r="BW56" s="13"/>
      <c r="BX56" s="12"/>
      <c r="BY56" s="70"/>
      <c r="BZ56" s="134"/>
      <c r="CA56" s="139"/>
      <c r="CB56" s="139"/>
      <c r="CC56" s="7"/>
      <c r="CD56" s="12"/>
      <c r="CE56" s="70"/>
      <c r="CF56" s="134"/>
      <c r="CG56" s="139"/>
      <c r="CH56" s="139"/>
      <c r="CI56" s="7"/>
      <c r="CJ56" s="12"/>
      <c r="CK56" s="70"/>
      <c r="CL56" s="134"/>
      <c r="CM56" s="139"/>
      <c r="CN56" s="139"/>
      <c r="CO56" s="7"/>
      <c r="CP56" s="12"/>
      <c r="CQ56" s="70"/>
      <c r="CR56" s="134"/>
      <c r="CS56" s="139"/>
      <c r="CT56" s="139"/>
      <c r="CU56" s="59"/>
      <c r="CV56" s="7"/>
      <c r="CW56" s="35"/>
    </row>
    <row r="57" spans="1:101" ht="24.75" customHeight="1">
      <c r="A57" s="26">
        <v>55</v>
      </c>
      <c r="B57" s="49" t="s">
        <v>817</v>
      </c>
      <c r="C57" s="26" t="s">
        <v>21</v>
      </c>
      <c r="D57" s="13" t="s">
        <v>153</v>
      </c>
      <c r="E57" s="31" t="s">
        <v>818</v>
      </c>
      <c r="F57" s="17">
        <v>15.32</v>
      </c>
      <c r="G57" s="49" t="s">
        <v>819</v>
      </c>
      <c r="H57" s="309">
        <v>606.23</v>
      </c>
      <c r="I57" s="309">
        <v>-8.45</v>
      </c>
      <c r="J57" s="315">
        <v>2757.6</v>
      </c>
      <c r="K57" s="316">
        <v>2757.6</v>
      </c>
      <c r="L57" s="82">
        <v>43106</v>
      </c>
      <c r="M57" s="12">
        <f t="shared" si="12"/>
        <v>606.23</v>
      </c>
      <c r="N57" s="12">
        <v>0</v>
      </c>
      <c r="O57" s="328"/>
      <c r="P57" s="337"/>
      <c r="Q57" s="12">
        <f t="shared" si="10"/>
        <v>-8.45</v>
      </c>
      <c r="R57" s="13"/>
      <c r="S57" s="315">
        <v>2757.6</v>
      </c>
      <c r="T57" s="316">
        <v>2757.6</v>
      </c>
      <c r="U57" s="82">
        <v>43138</v>
      </c>
      <c r="V57" s="12">
        <f t="shared" si="11"/>
        <v>606.23</v>
      </c>
      <c r="W57" s="276">
        <v>0</v>
      </c>
      <c r="X57" s="340"/>
      <c r="Y57" s="276"/>
      <c r="Z57" s="16">
        <f aca="true" t="shared" si="19" ref="Z57:Z93">Q57-W57+X57</f>
        <v>-8.45</v>
      </c>
      <c r="AA57" s="30"/>
      <c r="AB57" s="315">
        <v>2757.6</v>
      </c>
      <c r="AC57" s="70">
        <v>2757.6</v>
      </c>
      <c r="AD57" s="82">
        <v>43172</v>
      </c>
      <c r="AE57" s="68">
        <f t="shared" si="13"/>
        <v>606.23</v>
      </c>
      <c r="AF57" s="12">
        <v>4.3</v>
      </c>
      <c r="AG57" s="328"/>
      <c r="AH57" s="337"/>
      <c r="AI57" s="68">
        <f t="shared" si="14"/>
        <v>-12.75</v>
      </c>
      <c r="AJ57" s="13"/>
      <c r="AK57" s="315">
        <v>2757.6</v>
      </c>
      <c r="AL57" s="70">
        <v>2757.6</v>
      </c>
      <c r="AM57" s="82">
        <v>43200</v>
      </c>
      <c r="AN57" s="68">
        <f aca="true" t="shared" si="20" ref="AN57:AN93">AE57-AK57+AL57</f>
        <v>606.23</v>
      </c>
      <c r="AO57" s="68">
        <v>0</v>
      </c>
      <c r="AP57" s="328"/>
      <c r="AQ57" s="338"/>
      <c r="AR57" s="12">
        <f t="shared" si="15"/>
        <v>-12.75</v>
      </c>
      <c r="AS57" s="12"/>
      <c r="AT57" s="315">
        <v>2757.6</v>
      </c>
      <c r="AU57" s="70">
        <v>2757.6</v>
      </c>
      <c r="AV57" s="130">
        <v>43231</v>
      </c>
      <c r="AW57" s="68">
        <f t="shared" si="16"/>
        <v>606.23</v>
      </c>
      <c r="AX57" s="68">
        <v>0</v>
      </c>
      <c r="AY57" s="328"/>
      <c r="AZ57" s="338"/>
      <c r="BA57" s="12">
        <f aca="true" t="shared" si="21" ref="BA57:BA93">AR57-AX57+AY57</f>
        <v>-12.75</v>
      </c>
      <c r="BB57" s="12"/>
      <c r="BC57" s="315">
        <v>2757.6</v>
      </c>
      <c r="BD57" s="70">
        <v>2757.6</v>
      </c>
      <c r="BE57" s="130">
        <v>43255</v>
      </c>
      <c r="BF57" s="68">
        <f t="shared" si="17"/>
        <v>606.23</v>
      </c>
      <c r="BG57" s="68">
        <v>0</v>
      </c>
      <c r="BH57" s="328"/>
      <c r="BI57" s="338"/>
      <c r="BJ57" s="12">
        <f t="shared" si="18"/>
        <v>-12.75</v>
      </c>
      <c r="BK57" s="15"/>
      <c r="BL57" s="12"/>
      <c r="BM57" s="70"/>
      <c r="BN57" s="130"/>
      <c r="BO57" s="12"/>
      <c r="BP57" s="68"/>
      <c r="BQ57" s="13"/>
      <c r="BR57" s="12"/>
      <c r="BS57" s="70"/>
      <c r="BT57" s="134"/>
      <c r="BU57" s="139"/>
      <c r="BV57" s="139"/>
      <c r="BW57" s="13"/>
      <c r="BX57" s="12"/>
      <c r="BY57" s="70"/>
      <c r="BZ57" s="134"/>
      <c r="CA57" s="139"/>
      <c r="CB57" s="139"/>
      <c r="CC57" s="7"/>
      <c r="CD57" s="12"/>
      <c r="CE57" s="70"/>
      <c r="CF57" s="134"/>
      <c r="CG57" s="139"/>
      <c r="CH57" s="139"/>
      <c r="CI57" s="7"/>
      <c r="CJ57" s="12"/>
      <c r="CK57" s="70"/>
      <c r="CL57" s="134"/>
      <c r="CM57" s="139"/>
      <c r="CN57" s="139"/>
      <c r="CO57" s="7"/>
      <c r="CP57" s="12"/>
      <c r="CQ57" s="70"/>
      <c r="CR57" s="134"/>
      <c r="CS57" s="139"/>
      <c r="CT57" s="139"/>
      <c r="CU57" s="59"/>
      <c r="CV57" s="7"/>
      <c r="CW57" s="35"/>
    </row>
    <row r="58" spans="1:101" ht="24.75" customHeight="1">
      <c r="A58" s="31">
        <v>56</v>
      </c>
      <c r="B58" s="49" t="s">
        <v>820</v>
      </c>
      <c r="C58" s="26" t="s">
        <v>22</v>
      </c>
      <c r="D58" s="13" t="s">
        <v>153</v>
      </c>
      <c r="E58" s="31" t="s">
        <v>740</v>
      </c>
      <c r="F58" s="17">
        <v>31.58</v>
      </c>
      <c r="G58" s="49" t="s">
        <v>821</v>
      </c>
      <c r="H58" s="309">
        <v>3083.68</v>
      </c>
      <c r="I58" s="309">
        <v>-2023.87</v>
      </c>
      <c r="J58" s="315">
        <v>15916.32</v>
      </c>
      <c r="K58" s="316">
        <v>12400</v>
      </c>
      <c r="L58" s="82">
        <v>43110</v>
      </c>
      <c r="M58" s="12">
        <f t="shared" si="12"/>
        <v>-432.6399999999994</v>
      </c>
      <c r="N58" s="12">
        <v>9.52</v>
      </c>
      <c r="O58" s="328"/>
      <c r="P58" s="337"/>
      <c r="Q58" s="12">
        <f t="shared" si="10"/>
        <v>-2033.3899999999999</v>
      </c>
      <c r="R58" s="13"/>
      <c r="S58" s="315">
        <v>15916.32</v>
      </c>
      <c r="T58" s="316">
        <v>15916.32</v>
      </c>
      <c r="U58" s="82">
        <v>43138</v>
      </c>
      <c r="V58" s="12">
        <f t="shared" si="11"/>
        <v>-432.6399999999994</v>
      </c>
      <c r="W58" s="276">
        <v>2.16</v>
      </c>
      <c r="X58" s="340"/>
      <c r="Y58" s="276"/>
      <c r="Z58" s="16">
        <f t="shared" si="19"/>
        <v>-2035.55</v>
      </c>
      <c r="AA58" s="30"/>
      <c r="AB58" s="315">
        <v>15916.32</v>
      </c>
      <c r="AC58" s="70">
        <v>15916.32</v>
      </c>
      <c r="AD58" s="82">
        <v>43166</v>
      </c>
      <c r="AE58" s="68">
        <f t="shared" si="13"/>
        <v>-432.6399999999994</v>
      </c>
      <c r="AF58" s="12">
        <v>19.9</v>
      </c>
      <c r="AG58" s="328"/>
      <c r="AH58" s="337"/>
      <c r="AI58" s="68">
        <f t="shared" si="14"/>
        <v>-2055.45</v>
      </c>
      <c r="AJ58" s="13"/>
      <c r="AK58" s="315">
        <v>15916.32</v>
      </c>
      <c r="AL58" s="70">
        <v>15916.32</v>
      </c>
      <c r="AM58" s="82">
        <v>43192</v>
      </c>
      <c r="AN58" s="68">
        <f t="shared" si="20"/>
        <v>-432.6399999999994</v>
      </c>
      <c r="AO58" s="68">
        <v>9.09</v>
      </c>
      <c r="AP58" s="328"/>
      <c r="AQ58" s="338"/>
      <c r="AR58" s="12">
        <f t="shared" si="15"/>
        <v>-2064.54</v>
      </c>
      <c r="AS58" s="12"/>
      <c r="AT58" s="315">
        <v>15916.32</v>
      </c>
      <c r="AU58" s="70">
        <v>16348.96</v>
      </c>
      <c r="AV58" s="130">
        <v>43231</v>
      </c>
      <c r="AW58" s="68">
        <f t="shared" si="16"/>
        <v>0</v>
      </c>
      <c r="AX58" s="68">
        <v>3.89</v>
      </c>
      <c r="AY58" s="328"/>
      <c r="AZ58" s="338"/>
      <c r="BA58" s="12">
        <f t="shared" si="21"/>
        <v>-2068.43</v>
      </c>
      <c r="BB58" s="12"/>
      <c r="BC58" s="315">
        <v>15916.32</v>
      </c>
      <c r="BD58" s="70">
        <v>15916.32</v>
      </c>
      <c r="BE58" s="130">
        <v>43259</v>
      </c>
      <c r="BF58" s="68">
        <f t="shared" si="17"/>
        <v>0</v>
      </c>
      <c r="BG58" s="68">
        <v>0</v>
      </c>
      <c r="BH58" s="328"/>
      <c r="BI58" s="338"/>
      <c r="BJ58" s="12">
        <f t="shared" si="18"/>
        <v>-2068.43</v>
      </c>
      <c r="BK58" s="15"/>
      <c r="BL58" s="12"/>
      <c r="BM58" s="70"/>
      <c r="BN58" s="130"/>
      <c r="BO58" s="12"/>
      <c r="BP58" s="68"/>
      <c r="BQ58" s="13"/>
      <c r="BR58" s="12"/>
      <c r="BS58" s="70"/>
      <c r="BT58" s="134"/>
      <c r="BU58" s="139"/>
      <c r="BV58" s="139"/>
      <c r="BW58" s="13"/>
      <c r="BX58" s="12"/>
      <c r="BY58" s="70"/>
      <c r="BZ58" s="134"/>
      <c r="CA58" s="139"/>
      <c r="CB58" s="139"/>
      <c r="CC58" s="7"/>
      <c r="CD58" s="12"/>
      <c r="CE58" s="70"/>
      <c r="CF58" s="134"/>
      <c r="CG58" s="139"/>
      <c r="CH58" s="139"/>
      <c r="CI58" s="7"/>
      <c r="CJ58" s="12"/>
      <c r="CK58" s="70"/>
      <c r="CL58" s="136"/>
      <c r="CM58" s="139"/>
      <c r="CN58" s="139"/>
      <c r="CO58" s="7"/>
      <c r="CP58" s="12"/>
      <c r="CQ58" s="70"/>
      <c r="CR58" s="136"/>
      <c r="CS58" s="139"/>
      <c r="CT58" s="139"/>
      <c r="CU58" s="59"/>
      <c r="CV58" s="7"/>
      <c r="CW58" s="35"/>
    </row>
    <row r="59" spans="1:101" ht="24.75" customHeight="1">
      <c r="A59" s="26">
        <v>57</v>
      </c>
      <c r="B59" s="47" t="s">
        <v>822</v>
      </c>
      <c r="C59" s="13" t="s">
        <v>23</v>
      </c>
      <c r="D59" s="13" t="s">
        <v>153</v>
      </c>
      <c r="E59" s="15" t="s">
        <v>972</v>
      </c>
      <c r="F59" s="12">
        <v>279.7</v>
      </c>
      <c r="G59" s="41" t="s">
        <v>973</v>
      </c>
      <c r="H59" s="308">
        <v>32220</v>
      </c>
      <c r="I59" s="315">
        <v>-9848.62</v>
      </c>
      <c r="J59" s="308">
        <v>32220</v>
      </c>
      <c r="K59" s="312">
        <v>32220</v>
      </c>
      <c r="L59" s="53">
        <v>43109</v>
      </c>
      <c r="M59" s="12">
        <f t="shared" si="12"/>
        <v>32220</v>
      </c>
      <c r="N59" s="16">
        <v>0</v>
      </c>
      <c r="O59" s="329"/>
      <c r="P59" s="334"/>
      <c r="Q59" s="12">
        <f t="shared" si="10"/>
        <v>-9848.62</v>
      </c>
      <c r="R59" s="25"/>
      <c r="S59" s="308">
        <v>32220</v>
      </c>
      <c r="T59" s="312"/>
      <c r="U59" s="53"/>
      <c r="V59" s="12">
        <f t="shared" si="11"/>
        <v>0</v>
      </c>
      <c r="W59" s="278">
        <v>0</v>
      </c>
      <c r="X59" s="341"/>
      <c r="Y59" s="278"/>
      <c r="Z59" s="16">
        <f t="shared" si="19"/>
        <v>-9848.62</v>
      </c>
      <c r="AA59" s="39"/>
      <c r="AB59" s="308">
        <v>32220</v>
      </c>
      <c r="AC59" s="71">
        <v>32220</v>
      </c>
      <c r="AD59" s="178">
        <v>43165</v>
      </c>
      <c r="AE59" s="68">
        <f t="shared" si="13"/>
        <v>0</v>
      </c>
      <c r="AF59" s="16">
        <v>0</v>
      </c>
      <c r="AG59" s="329"/>
      <c r="AH59" s="334"/>
      <c r="AI59" s="68">
        <f t="shared" si="14"/>
        <v>-9848.62</v>
      </c>
      <c r="AJ59" s="13"/>
      <c r="AK59" s="308">
        <v>32220</v>
      </c>
      <c r="AL59" s="71">
        <v>32220</v>
      </c>
      <c r="AM59" s="178">
        <v>43193</v>
      </c>
      <c r="AN59" s="68">
        <f t="shared" si="20"/>
        <v>0</v>
      </c>
      <c r="AO59" s="97">
        <v>0</v>
      </c>
      <c r="AP59" s="329"/>
      <c r="AQ59" s="349"/>
      <c r="AR59" s="12">
        <f t="shared" si="15"/>
        <v>-9848.62</v>
      </c>
      <c r="AS59" s="16"/>
      <c r="AT59" s="308">
        <v>32220</v>
      </c>
      <c r="AU59" s="71">
        <v>32220</v>
      </c>
      <c r="AV59" s="168">
        <v>43227</v>
      </c>
      <c r="AW59" s="68">
        <f t="shared" si="16"/>
        <v>0</v>
      </c>
      <c r="AX59" s="97">
        <v>0</v>
      </c>
      <c r="AY59" s="329"/>
      <c r="AZ59" s="349"/>
      <c r="BA59" s="12">
        <f t="shared" si="21"/>
        <v>-9848.62</v>
      </c>
      <c r="BB59" s="12"/>
      <c r="BC59" s="308">
        <v>32220</v>
      </c>
      <c r="BD59" s="71">
        <v>32220</v>
      </c>
      <c r="BE59" s="168">
        <v>43258</v>
      </c>
      <c r="BF59" s="68">
        <f t="shared" si="17"/>
        <v>0</v>
      </c>
      <c r="BG59" s="97">
        <v>0</v>
      </c>
      <c r="BH59" s="329"/>
      <c r="BI59" s="349"/>
      <c r="BJ59" s="12">
        <f t="shared" si="18"/>
        <v>-9848.62</v>
      </c>
      <c r="BK59" s="62"/>
      <c r="BL59" s="16"/>
      <c r="BM59" s="71"/>
      <c r="BN59" s="168"/>
      <c r="BO59" s="12"/>
      <c r="BP59" s="97"/>
      <c r="BQ59" s="25"/>
      <c r="BR59" s="16"/>
      <c r="BS59" s="71"/>
      <c r="BT59" s="168"/>
      <c r="BU59" s="12"/>
      <c r="BV59" s="16"/>
      <c r="BW59" s="25"/>
      <c r="BX59" s="16"/>
      <c r="BY59" s="71"/>
      <c r="BZ59" s="168"/>
      <c r="CA59" s="12"/>
      <c r="CB59" s="16"/>
      <c r="CC59" s="96"/>
      <c r="CD59" s="16"/>
      <c r="CE59" s="71"/>
      <c r="CF59" s="168"/>
      <c r="CG59" s="12"/>
      <c r="CH59" s="16"/>
      <c r="CI59" s="96"/>
      <c r="CJ59" s="16"/>
      <c r="CK59" s="71"/>
      <c r="CL59" s="168"/>
      <c r="CM59" s="12"/>
      <c r="CN59" s="16"/>
      <c r="CO59" s="96"/>
      <c r="CP59" s="16"/>
      <c r="CQ59" s="71"/>
      <c r="CR59" s="168"/>
      <c r="CS59" s="12"/>
      <c r="CT59" s="16"/>
      <c r="CU59" s="99"/>
      <c r="CV59" s="7"/>
      <c r="CW59" s="35"/>
    </row>
    <row r="60" spans="1:101" ht="24.75" customHeight="1">
      <c r="A60" s="31">
        <v>58</v>
      </c>
      <c r="B60" s="47" t="s">
        <v>823</v>
      </c>
      <c r="C60" s="13" t="s">
        <v>24</v>
      </c>
      <c r="D60" s="13" t="s">
        <v>153</v>
      </c>
      <c r="E60" s="15" t="s">
        <v>974</v>
      </c>
      <c r="F60" s="12">
        <v>28.9</v>
      </c>
      <c r="G60" s="41" t="s">
        <v>975</v>
      </c>
      <c r="H60" s="308">
        <v>608.74</v>
      </c>
      <c r="I60" s="315">
        <v>-32.09</v>
      </c>
      <c r="J60" s="308">
        <v>4662</v>
      </c>
      <c r="K60" s="312">
        <v>4662</v>
      </c>
      <c r="L60" s="53">
        <v>43110</v>
      </c>
      <c r="M60" s="12">
        <f t="shared" si="12"/>
        <v>608.7399999999998</v>
      </c>
      <c r="N60" s="16">
        <v>0</v>
      </c>
      <c r="O60" s="329"/>
      <c r="P60" s="334"/>
      <c r="Q60" s="12">
        <f t="shared" si="10"/>
        <v>-32.09</v>
      </c>
      <c r="R60" s="25"/>
      <c r="S60" s="308">
        <v>4662</v>
      </c>
      <c r="T60" s="312">
        <v>4662</v>
      </c>
      <c r="U60" s="53">
        <v>43143</v>
      </c>
      <c r="V60" s="12">
        <f t="shared" si="11"/>
        <v>608.7399999999998</v>
      </c>
      <c r="W60" s="278">
        <v>4.05</v>
      </c>
      <c r="X60" s="341"/>
      <c r="Y60" s="278"/>
      <c r="Z60" s="16">
        <f t="shared" si="19"/>
        <v>-36.14</v>
      </c>
      <c r="AA60" s="39"/>
      <c r="AB60" s="308">
        <v>4662</v>
      </c>
      <c r="AC60" s="71">
        <v>4662</v>
      </c>
      <c r="AD60" s="53">
        <v>43171</v>
      </c>
      <c r="AE60" s="68">
        <f t="shared" si="13"/>
        <v>608.7399999999998</v>
      </c>
      <c r="AF60" s="16">
        <v>4.05</v>
      </c>
      <c r="AG60" s="329"/>
      <c r="AH60" s="334"/>
      <c r="AI60" s="68">
        <f t="shared" si="14"/>
        <v>-40.19</v>
      </c>
      <c r="AJ60" s="59"/>
      <c r="AK60" s="308">
        <v>4662</v>
      </c>
      <c r="AL60" s="71">
        <v>4662</v>
      </c>
      <c r="AM60" s="53">
        <v>43200</v>
      </c>
      <c r="AN60" s="68">
        <f t="shared" si="20"/>
        <v>608.7399999999998</v>
      </c>
      <c r="AO60" s="97">
        <v>0</v>
      </c>
      <c r="AP60" s="329"/>
      <c r="AQ60" s="349"/>
      <c r="AR60" s="12">
        <f t="shared" si="15"/>
        <v>-40.19</v>
      </c>
      <c r="AS60" s="16"/>
      <c r="AT60" s="308">
        <v>4662</v>
      </c>
      <c r="AU60" s="71"/>
      <c r="AV60" s="129"/>
      <c r="AW60" s="68">
        <f t="shared" si="16"/>
        <v>-4053.26</v>
      </c>
      <c r="AX60" s="97">
        <v>89.17</v>
      </c>
      <c r="AY60" s="329"/>
      <c r="AZ60" s="349"/>
      <c r="BA60" s="12">
        <f t="shared" si="21"/>
        <v>-129.36</v>
      </c>
      <c r="BB60" s="12"/>
      <c r="BC60" s="308">
        <v>4662</v>
      </c>
      <c r="BD60" s="71">
        <v>9324</v>
      </c>
      <c r="BE60" s="168" t="s">
        <v>708</v>
      </c>
      <c r="BF60" s="68">
        <f t="shared" si="17"/>
        <v>608.7399999999998</v>
      </c>
      <c r="BG60" s="97">
        <v>110.25</v>
      </c>
      <c r="BH60" s="329"/>
      <c r="BI60" s="349"/>
      <c r="BJ60" s="12">
        <f t="shared" si="18"/>
        <v>-239.61</v>
      </c>
      <c r="BK60" s="62"/>
      <c r="BL60" s="16"/>
      <c r="BM60" s="71"/>
      <c r="BN60" s="129"/>
      <c r="BO60" s="12"/>
      <c r="BP60" s="97"/>
      <c r="BQ60" s="25"/>
      <c r="BR60" s="16"/>
      <c r="BS60" s="71"/>
      <c r="BT60" s="129"/>
      <c r="BU60" s="12"/>
      <c r="BV60" s="16"/>
      <c r="BW60" s="25"/>
      <c r="BX60" s="16"/>
      <c r="BY60" s="71"/>
      <c r="BZ60" s="129"/>
      <c r="CA60" s="12"/>
      <c r="CB60" s="16"/>
      <c r="CC60" s="96"/>
      <c r="CD60" s="16"/>
      <c r="CE60" s="71"/>
      <c r="CF60" s="129"/>
      <c r="CG60" s="12"/>
      <c r="CH60" s="16"/>
      <c r="CI60" s="96"/>
      <c r="CJ60" s="16"/>
      <c r="CK60" s="71"/>
      <c r="CL60" s="129"/>
      <c r="CM60" s="12"/>
      <c r="CN60" s="16"/>
      <c r="CO60" s="96"/>
      <c r="CP60" s="16"/>
      <c r="CQ60" s="71"/>
      <c r="CR60" s="129"/>
      <c r="CS60" s="12"/>
      <c r="CT60" s="12"/>
      <c r="CU60" s="59"/>
      <c r="CV60" s="7"/>
      <c r="CW60" s="35"/>
    </row>
    <row r="61" spans="1:101" ht="24.75" customHeight="1">
      <c r="A61" s="26">
        <v>59</v>
      </c>
      <c r="B61" s="47" t="s">
        <v>824</v>
      </c>
      <c r="C61" s="13" t="s">
        <v>166</v>
      </c>
      <c r="D61" s="13" t="s">
        <v>153</v>
      </c>
      <c r="E61" s="13" t="s">
        <v>629</v>
      </c>
      <c r="F61" s="12">
        <v>79.9</v>
      </c>
      <c r="G61" s="47" t="s">
        <v>136</v>
      </c>
      <c r="H61" s="315">
        <v>50</v>
      </c>
      <c r="I61" s="315">
        <v>0</v>
      </c>
      <c r="J61" s="315">
        <v>24624</v>
      </c>
      <c r="K61" s="316">
        <v>24624</v>
      </c>
      <c r="L61" s="18">
        <v>43110</v>
      </c>
      <c r="M61" s="12">
        <f t="shared" si="12"/>
        <v>50</v>
      </c>
      <c r="N61" s="12">
        <v>0</v>
      </c>
      <c r="O61" s="328"/>
      <c r="P61" s="337"/>
      <c r="Q61" s="12">
        <f t="shared" si="10"/>
        <v>0</v>
      </c>
      <c r="R61" s="13"/>
      <c r="S61" s="315">
        <v>24624</v>
      </c>
      <c r="T61" s="316">
        <v>24624</v>
      </c>
      <c r="U61" s="18">
        <v>43140</v>
      </c>
      <c r="V61" s="12">
        <f t="shared" si="11"/>
        <v>50</v>
      </c>
      <c r="W61" s="276">
        <v>0</v>
      </c>
      <c r="X61" s="340"/>
      <c r="Y61" s="276"/>
      <c r="Z61" s="16">
        <f t="shared" si="19"/>
        <v>0</v>
      </c>
      <c r="AA61" s="30"/>
      <c r="AB61" s="315">
        <v>24624</v>
      </c>
      <c r="AC61" s="70">
        <v>24624</v>
      </c>
      <c r="AD61" s="18">
        <v>43166</v>
      </c>
      <c r="AE61" s="68">
        <f t="shared" si="13"/>
        <v>50</v>
      </c>
      <c r="AF61" s="12">
        <v>0</v>
      </c>
      <c r="AG61" s="328"/>
      <c r="AH61" s="337"/>
      <c r="AI61" s="68">
        <f t="shared" si="14"/>
        <v>0</v>
      </c>
      <c r="AJ61" s="13"/>
      <c r="AK61" s="315">
        <v>24624</v>
      </c>
      <c r="AL61" s="70">
        <v>24624</v>
      </c>
      <c r="AM61" s="18">
        <v>43200</v>
      </c>
      <c r="AN61" s="68">
        <f t="shared" si="20"/>
        <v>50</v>
      </c>
      <c r="AO61" s="68">
        <v>0</v>
      </c>
      <c r="AP61" s="328"/>
      <c r="AQ61" s="338"/>
      <c r="AR61" s="12">
        <f t="shared" si="15"/>
        <v>0</v>
      </c>
      <c r="AS61" s="12"/>
      <c r="AT61" s="315">
        <v>24624</v>
      </c>
      <c r="AU61" s="70">
        <v>24624</v>
      </c>
      <c r="AV61" s="131">
        <v>43230</v>
      </c>
      <c r="AW61" s="68">
        <f t="shared" si="16"/>
        <v>50</v>
      </c>
      <c r="AX61" s="68">
        <v>0</v>
      </c>
      <c r="AY61" s="328"/>
      <c r="AZ61" s="338"/>
      <c r="BA61" s="12">
        <f t="shared" si="21"/>
        <v>0</v>
      </c>
      <c r="BB61" s="12"/>
      <c r="BC61" s="315">
        <v>24624</v>
      </c>
      <c r="BD61" s="70">
        <v>24624</v>
      </c>
      <c r="BE61" s="131">
        <v>43260</v>
      </c>
      <c r="BF61" s="68">
        <f t="shared" si="17"/>
        <v>50</v>
      </c>
      <c r="BG61" s="68">
        <v>0</v>
      </c>
      <c r="BH61" s="328"/>
      <c r="BI61" s="338"/>
      <c r="BJ61" s="12">
        <f t="shared" si="18"/>
        <v>0</v>
      </c>
      <c r="BK61" s="14"/>
      <c r="BL61" s="12"/>
      <c r="BM61" s="70"/>
      <c r="BN61" s="131"/>
      <c r="BO61" s="12"/>
      <c r="BP61" s="68"/>
      <c r="BQ61" s="13"/>
      <c r="BR61" s="12"/>
      <c r="BS61" s="70"/>
      <c r="BT61" s="131"/>
      <c r="BU61" s="12"/>
      <c r="BV61" s="12"/>
      <c r="BW61" s="15"/>
      <c r="BX61" s="12"/>
      <c r="BY61" s="70"/>
      <c r="BZ61" s="131"/>
      <c r="CA61" s="12"/>
      <c r="CB61" s="12"/>
      <c r="CC61" s="7"/>
      <c r="CD61" s="12"/>
      <c r="CE61" s="70"/>
      <c r="CF61" s="131"/>
      <c r="CG61" s="12"/>
      <c r="CH61" s="12"/>
      <c r="CI61" s="7"/>
      <c r="CJ61" s="12"/>
      <c r="CK61" s="70"/>
      <c r="CL61" s="131"/>
      <c r="CM61" s="12"/>
      <c r="CN61" s="12"/>
      <c r="CO61" s="7"/>
      <c r="CP61" s="12"/>
      <c r="CQ61" s="70"/>
      <c r="CR61" s="131"/>
      <c r="CS61" s="12"/>
      <c r="CT61" s="12"/>
      <c r="CU61" s="7"/>
      <c r="CV61" s="7"/>
      <c r="CW61" s="35"/>
    </row>
    <row r="62" spans="1:101" ht="24.75" customHeight="1">
      <c r="A62" s="31">
        <v>60</v>
      </c>
      <c r="B62" s="47" t="s">
        <v>825</v>
      </c>
      <c r="C62" s="13" t="s">
        <v>25</v>
      </c>
      <c r="D62" s="13" t="s">
        <v>153</v>
      </c>
      <c r="E62" s="13" t="s">
        <v>196</v>
      </c>
      <c r="F62" s="12">
        <v>33.45</v>
      </c>
      <c r="G62" s="47" t="s">
        <v>348</v>
      </c>
      <c r="H62" s="315">
        <v>460.43</v>
      </c>
      <c r="I62" s="315">
        <v>-539.87</v>
      </c>
      <c r="J62" s="315">
        <v>3612.6</v>
      </c>
      <c r="K62" s="316">
        <v>3612.6</v>
      </c>
      <c r="L62" s="18">
        <v>43112</v>
      </c>
      <c r="M62" s="12">
        <f t="shared" si="12"/>
        <v>460.42999999999984</v>
      </c>
      <c r="N62" s="12">
        <v>3.15</v>
      </c>
      <c r="O62" s="328"/>
      <c r="P62" s="337"/>
      <c r="Q62" s="12">
        <f t="shared" si="10"/>
        <v>-543.02</v>
      </c>
      <c r="R62" s="13"/>
      <c r="S62" s="315">
        <v>3612.6</v>
      </c>
      <c r="T62" s="316">
        <v>3612.6</v>
      </c>
      <c r="U62" s="18">
        <v>43143</v>
      </c>
      <c r="V62" s="12">
        <f aca="true" t="shared" si="22" ref="V62:V76">M62-S62+T62</f>
        <v>460.42999999999984</v>
      </c>
      <c r="W62" s="276">
        <v>3.15</v>
      </c>
      <c r="X62" s="340"/>
      <c r="Y62" s="276"/>
      <c r="Z62" s="16">
        <f t="shared" si="19"/>
        <v>-546.17</v>
      </c>
      <c r="AA62" s="30"/>
      <c r="AB62" s="315">
        <v>3612.6</v>
      </c>
      <c r="AC62" s="70">
        <v>3612.6</v>
      </c>
      <c r="AD62" s="18">
        <v>43175</v>
      </c>
      <c r="AE62" s="68">
        <f t="shared" si="13"/>
        <v>460.42999999999984</v>
      </c>
      <c r="AF62" s="12">
        <v>15.76</v>
      </c>
      <c r="AG62" s="328"/>
      <c r="AH62" s="337"/>
      <c r="AI62" s="68">
        <f t="shared" si="14"/>
        <v>-561.93</v>
      </c>
      <c r="AJ62" s="13"/>
      <c r="AK62" s="315">
        <v>3612.6</v>
      </c>
      <c r="AL62" s="70">
        <v>3612.6</v>
      </c>
      <c r="AM62" s="18">
        <v>43200</v>
      </c>
      <c r="AN62" s="68">
        <f t="shared" si="20"/>
        <v>460.42999999999984</v>
      </c>
      <c r="AO62" s="68">
        <v>0</v>
      </c>
      <c r="AP62" s="328"/>
      <c r="AQ62" s="338"/>
      <c r="AR62" s="12">
        <f t="shared" si="15"/>
        <v>-561.93</v>
      </c>
      <c r="AS62" s="12"/>
      <c r="AT62" s="315">
        <v>3612.6</v>
      </c>
      <c r="AU62" s="70"/>
      <c r="AV62" s="131"/>
      <c r="AW62" s="68">
        <f t="shared" si="16"/>
        <v>-3152.17</v>
      </c>
      <c r="AX62" s="68">
        <v>69.35</v>
      </c>
      <c r="AY62" s="328"/>
      <c r="AZ62" s="338"/>
      <c r="BA62" s="12">
        <f t="shared" si="21"/>
        <v>-631.28</v>
      </c>
      <c r="BB62" s="12"/>
      <c r="BC62" s="315">
        <v>3612.6</v>
      </c>
      <c r="BD62" s="70"/>
      <c r="BE62" s="131"/>
      <c r="BF62" s="68">
        <f t="shared" si="17"/>
        <v>-6764.77</v>
      </c>
      <c r="BG62" s="68">
        <v>170.43</v>
      </c>
      <c r="BH62" s="328"/>
      <c r="BI62" s="338"/>
      <c r="BJ62" s="12">
        <f t="shared" si="18"/>
        <v>-801.71</v>
      </c>
      <c r="BK62" s="14"/>
      <c r="BL62" s="12"/>
      <c r="BM62" s="70"/>
      <c r="BN62" s="131"/>
      <c r="BO62" s="139"/>
      <c r="BP62" s="139"/>
      <c r="BQ62" s="13"/>
      <c r="BR62" s="12"/>
      <c r="BS62" s="70"/>
      <c r="BT62" s="131"/>
      <c r="BU62" s="139"/>
      <c r="BV62" s="139"/>
      <c r="BW62" s="15"/>
      <c r="BX62" s="12"/>
      <c r="BY62" s="70"/>
      <c r="BZ62" s="131"/>
      <c r="CA62" s="139"/>
      <c r="CB62" s="139"/>
      <c r="CC62" s="58"/>
      <c r="CD62" s="12"/>
      <c r="CE62" s="70"/>
      <c r="CF62" s="131"/>
      <c r="CG62" s="139"/>
      <c r="CH62" s="139"/>
      <c r="CI62" s="7"/>
      <c r="CJ62" s="12"/>
      <c r="CK62" s="70"/>
      <c r="CL62" s="131"/>
      <c r="CM62" s="139"/>
      <c r="CN62" s="139"/>
      <c r="CO62" s="7"/>
      <c r="CP62" s="12"/>
      <c r="CQ62" s="70"/>
      <c r="CR62" s="131"/>
      <c r="CS62" s="139"/>
      <c r="CT62" s="139"/>
      <c r="CU62" s="91"/>
      <c r="CV62" s="7"/>
      <c r="CW62" s="35"/>
    </row>
    <row r="63" spans="1:101" ht="24.75" customHeight="1">
      <c r="A63" s="26">
        <v>61</v>
      </c>
      <c r="B63" s="47" t="s">
        <v>854</v>
      </c>
      <c r="C63" s="13" t="s">
        <v>26</v>
      </c>
      <c r="D63" s="13" t="s">
        <v>153</v>
      </c>
      <c r="E63" s="13" t="s">
        <v>871</v>
      </c>
      <c r="F63" s="12">
        <v>104.6</v>
      </c>
      <c r="G63" s="47" t="s">
        <v>715</v>
      </c>
      <c r="H63" s="315">
        <v>96.88</v>
      </c>
      <c r="I63" s="315">
        <v>-90.82</v>
      </c>
      <c r="J63" s="315">
        <v>16131.6</v>
      </c>
      <c r="K63" s="316">
        <v>16131.6</v>
      </c>
      <c r="L63" s="18">
        <v>43111</v>
      </c>
      <c r="M63" s="12">
        <f t="shared" si="12"/>
        <v>96.8799999999992</v>
      </c>
      <c r="N63" s="12">
        <v>0</v>
      </c>
      <c r="O63" s="328"/>
      <c r="P63" s="337"/>
      <c r="Q63" s="12">
        <f aca="true" t="shared" si="23" ref="Q63:Q93">I63-N63+O63</f>
        <v>-90.82</v>
      </c>
      <c r="R63" s="56"/>
      <c r="S63" s="315">
        <v>16131.6</v>
      </c>
      <c r="T63" s="316">
        <v>16131.6</v>
      </c>
      <c r="U63" s="18">
        <v>43139</v>
      </c>
      <c r="V63" s="12">
        <f t="shared" si="22"/>
        <v>96.8799999999992</v>
      </c>
      <c r="W63" s="276">
        <v>0</v>
      </c>
      <c r="X63" s="340"/>
      <c r="Y63" s="276"/>
      <c r="Z63" s="16">
        <f t="shared" si="19"/>
        <v>-90.82</v>
      </c>
      <c r="AA63" s="30"/>
      <c r="AB63" s="315">
        <v>16131.6</v>
      </c>
      <c r="AC63" s="70">
        <v>16132</v>
      </c>
      <c r="AD63" s="18">
        <v>43171</v>
      </c>
      <c r="AE63" s="68">
        <f t="shared" si="13"/>
        <v>97.27999999999884</v>
      </c>
      <c r="AF63" s="12">
        <v>16.03</v>
      </c>
      <c r="AG63" s="328"/>
      <c r="AH63" s="337"/>
      <c r="AI63" s="68">
        <f t="shared" si="14"/>
        <v>-106.85</v>
      </c>
      <c r="AJ63" s="13"/>
      <c r="AK63" s="315">
        <v>16131.6</v>
      </c>
      <c r="AL63" s="70"/>
      <c r="AM63" s="18"/>
      <c r="AN63" s="68">
        <f t="shared" si="20"/>
        <v>-16034.320000000002</v>
      </c>
      <c r="AO63" s="68">
        <v>336.72</v>
      </c>
      <c r="AP63" s="328"/>
      <c r="AQ63" s="338"/>
      <c r="AR63" s="12">
        <f t="shared" si="15"/>
        <v>-443.57000000000005</v>
      </c>
      <c r="AS63" s="12"/>
      <c r="AT63" s="315">
        <v>16131.6</v>
      </c>
      <c r="AU63" s="70">
        <v>16132</v>
      </c>
      <c r="AV63" s="131">
        <v>43249</v>
      </c>
      <c r="AW63" s="68">
        <f t="shared" si="16"/>
        <v>-16033.920000000002</v>
      </c>
      <c r="AX63" s="68">
        <v>787.44</v>
      </c>
      <c r="AY63" s="328"/>
      <c r="AZ63" s="338"/>
      <c r="BA63" s="12">
        <f t="shared" si="21"/>
        <v>-1231.0100000000002</v>
      </c>
      <c r="BB63" s="12"/>
      <c r="BC63" s="315">
        <v>16131.6</v>
      </c>
      <c r="BD63" s="70">
        <v>32264.6</v>
      </c>
      <c r="BE63" s="130" t="s">
        <v>707</v>
      </c>
      <c r="BF63" s="68">
        <f t="shared" si="17"/>
        <v>99.07999999999447</v>
      </c>
      <c r="BG63" s="68">
        <v>192.4</v>
      </c>
      <c r="BH63" s="328"/>
      <c r="BI63" s="338"/>
      <c r="BJ63" s="12">
        <f t="shared" si="18"/>
        <v>-1423.4100000000003</v>
      </c>
      <c r="BK63" s="14"/>
      <c r="BL63" s="12"/>
      <c r="BM63" s="70"/>
      <c r="BN63" s="131"/>
      <c r="BO63" s="139"/>
      <c r="BP63" s="139"/>
      <c r="BQ63" s="13"/>
      <c r="BR63" s="12"/>
      <c r="BS63" s="70"/>
      <c r="BT63" s="131"/>
      <c r="BU63" s="139"/>
      <c r="BV63" s="139"/>
      <c r="BW63" s="13"/>
      <c r="BX63" s="12"/>
      <c r="BY63" s="70"/>
      <c r="BZ63" s="131"/>
      <c r="CA63" s="139"/>
      <c r="CB63" s="139"/>
      <c r="CC63" s="7"/>
      <c r="CD63" s="12"/>
      <c r="CE63" s="70"/>
      <c r="CF63" s="131"/>
      <c r="CG63" s="139"/>
      <c r="CH63" s="139"/>
      <c r="CI63" s="7"/>
      <c r="CJ63" s="12"/>
      <c r="CK63" s="70"/>
      <c r="CL63" s="131"/>
      <c r="CM63" s="139"/>
      <c r="CN63" s="139"/>
      <c r="CO63" s="7"/>
      <c r="CP63" s="12"/>
      <c r="CQ63" s="70"/>
      <c r="CR63" s="131"/>
      <c r="CS63" s="139"/>
      <c r="CT63" s="139"/>
      <c r="CU63" s="91"/>
      <c r="CV63" s="7"/>
      <c r="CW63" s="35"/>
    </row>
    <row r="64" spans="1:101" ht="24.75" customHeight="1">
      <c r="A64" s="31">
        <v>62</v>
      </c>
      <c r="B64" s="47" t="s">
        <v>855</v>
      </c>
      <c r="C64" s="13" t="s">
        <v>27</v>
      </c>
      <c r="D64" s="13" t="s">
        <v>153</v>
      </c>
      <c r="E64" s="13" t="s">
        <v>569</v>
      </c>
      <c r="F64" s="12">
        <v>32.18</v>
      </c>
      <c r="G64" s="47" t="s">
        <v>716</v>
      </c>
      <c r="H64" s="315">
        <v>6.5</v>
      </c>
      <c r="I64" s="315">
        <v>-33.25</v>
      </c>
      <c r="J64" s="315">
        <v>5551.2</v>
      </c>
      <c r="K64" s="316">
        <v>5550</v>
      </c>
      <c r="L64" s="82">
        <v>43111</v>
      </c>
      <c r="M64" s="12">
        <f aca="true" t="shared" si="24" ref="M64:M94">H64-J64+K64</f>
        <v>5.300000000000182</v>
      </c>
      <c r="N64" s="12">
        <v>0</v>
      </c>
      <c r="O64" s="328"/>
      <c r="P64" s="337"/>
      <c r="Q64" s="12">
        <f t="shared" si="23"/>
        <v>-33.25</v>
      </c>
      <c r="R64" s="56"/>
      <c r="S64" s="315">
        <v>5551.2</v>
      </c>
      <c r="T64" s="316">
        <v>5550</v>
      </c>
      <c r="U64" s="82">
        <v>43142</v>
      </c>
      <c r="V64" s="12">
        <f t="shared" si="22"/>
        <v>4.100000000000364</v>
      </c>
      <c r="W64" s="276">
        <v>0</v>
      </c>
      <c r="X64" s="340"/>
      <c r="Y64" s="276"/>
      <c r="Z64" s="16">
        <f t="shared" si="19"/>
        <v>-33.25</v>
      </c>
      <c r="AA64" s="73"/>
      <c r="AB64" s="315">
        <v>5551.2</v>
      </c>
      <c r="AC64" s="70">
        <v>5550</v>
      </c>
      <c r="AD64" s="82">
        <v>43173</v>
      </c>
      <c r="AE64" s="68">
        <f t="shared" si="13"/>
        <v>2.9000000000005457</v>
      </c>
      <c r="AF64" s="12">
        <v>16.64</v>
      </c>
      <c r="AG64" s="328"/>
      <c r="AH64" s="337"/>
      <c r="AI64" s="68">
        <f t="shared" si="14"/>
        <v>-49.89</v>
      </c>
      <c r="AJ64" s="59"/>
      <c r="AK64" s="315">
        <v>5551.2</v>
      </c>
      <c r="AL64" s="70">
        <v>5550</v>
      </c>
      <c r="AM64" s="82">
        <v>43197</v>
      </c>
      <c r="AN64" s="68">
        <f t="shared" si="20"/>
        <v>1.7000000000007276</v>
      </c>
      <c r="AO64" s="68">
        <v>0</v>
      </c>
      <c r="AP64" s="328"/>
      <c r="AQ64" s="338"/>
      <c r="AR64" s="12">
        <f t="shared" si="15"/>
        <v>-49.89</v>
      </c>
      <c r="AS64" s="12"/>
      <c r="AT64" s="315">
        <v>5551.2</v>
      </c>
      <c r="AU64" s="70">
        <v>5550</v>
      </c>
      <c r="AV64" s="130">
        <v>43235</v>
      </c>
      <c r="AW64" s="68">
        <f t="shared" si="16"/>
        <v>0.5000000000009095</v>
      </c>
      <c r="AX64" s="68">
        <v>22.2</v>
      </c>
      <c r="AY64" s="328"/>
      <c r="AZ64" s="338"/>
      <c r="BA64" s="12">
        <f t="shared" si="21"/>
        <v>-72.09</v>
      </c>
      <c r="BB64" s="12"/>
      <c r="BC64" s="315">
        <v>5551.2</v>
      </c>
      <c r="BD64" s="70">
        <v>5550</v>
      </c>
      <c r="BE64" s="130">
        <v>43264</v>
      </c>
      <c r="BF64" s="68">
        <f t="shared" si="17"/>
        <v>-0.6999999999989086</v>
      </c>
      <c r="BG64" s="68">
        <v>11.11</v>
      </c>
      <c r="BH64" s="328"/>
      <c r="BI64" s="338"/>
      <c r="BJ64" s="12">
        <f t="shared" si="18"/>
        <v>-83.2</v>
      </c>
      <c r="BK64" s="32"/>
      <c r="BL64" s="12"/>
      <c r="BM64" s="70"/>
      <c r="BN64" s="130"/>
      <c r="BO64" s="139"/>
      <c r="BP64" s="139"/>
      <c r="BQ64" s="13"/>
      <c r="BR64" s="12"/>
      <c r="BS64" s="70"/>
      <c r="BT64" s="134"/>
      <c r="BU64" s="139"/>
      <c r="BV64" s="139"/>
      <c r="BW64" s="13"/>
      <c r="BX64" s="12"/>
      <c r="BY64" s="70"/>
      <c r="BZ64" s="134"/>
      <c r="CA64" s="139"/>
      <c r="CB64" s="139"/>
      <c r="CC64" s="88"/>
      <c r="CD64" s="12"/>
      <c r="CE64" s="70"/>
      <c r="CF64" s="134"/>
      <c r="CG64" s="139"/>
      <c r="CH64" s="139"/>
      <c r="CI64" s="7"/>
      <c r="CJ64" s="12"/>
      <c r="CK64" s="70"/>
      <c r="CL64" s="134"/>
      <c r="CM64" s="139"/>
      <c r="CN64" s="139"/>
      <c r="CO64" s="7"/>
      <c r="CP64" s="12"/>
      <c r="CQ64" s="70"/>
      <c r="CR64" s="134"/>
      <c r="CS64" s="139"/>
      <c r="CT64" s="139"/>
      <c r="CU64" s="59"/>
      <c r="CV64" s="7"/>
      <c r="CW64" s="35"/>
    </row>
    <row r="65" spans="1:101" ht="24.75" customHeight="1">
      <c r="A65" s="26">
        <v>63</v>
      </c>
      <c r="B65" s="47" t="s">
        <v>856</v>
      </c>
      <c r="C65" s="13" t="s">
        <v>28</v>
      </c>
      <c r="D65" s="13" t="s">
        <v>153</v>
      </c>
      <c r="E65" s="15" t="s">
        <v>273</v>
      </c>
      <c r="F65" s="12">
        <v>59.39</v>
      </c>
      <c r="G65" s="48" t="s">
        <v>872</v>
      </c>
      <c r="H65" s="317">
        <v>3419.43</v>
      </c>
      <c r="I65" s="315">
        <v>101.96</v>
      </c>
      <c r="J65" s="315">
        <v>378.5</v>
      </c>
      <c r="K65" s="316"/>
      <c r="L65" s="18"/>
      <c r="M65" s="12">
        <f t="shared" si="24"/>
        <v>3040.93</v>
      </c>
      <c r="N65" s="12">
        <v>0</v>
      </c>
      <c r="O65" s="328"/>
      <c r="P65" s="337"/>
      <c r="Q65" s="12">
        <f t="shared" si="23"/>
        <v>101.96</v>
      </c>
      <c r="R65" s="181"/>
      <c r="S65" s="315">
        <v>378.5</v>
      </c>
      <c r="T65" s="316"/>
      <c r="U65" s="18"/>
      <c r="V65" s="12">
        <f t="shared" si="22"/>
        <v>2662.43</v>
      </c>
      <c r="W65" s="68">
        <v>0</v>
      </c>
      <c r="X65" s="328"/>
      <c r="Y65" s="68"/>
      <c r="Z65" s="16">
        <f t="shared" si="19"/>
        <v>101.96</v>
      </c>
      <c r="AA65" s="25"/>
      <c r="AB65" s="315">
        <v>378.5</v>
      </c>
      <c r="AC65" s="70"/>
      <c r="AD65" s="53"/>
      <c r="AE65" s="68">
        <f t="shared" si="13"/>
        <v>2283.93</v>
      </c>
      <c r="AF65" s="12">
        <v>0</v>
      </c>
      <c r="AG65" s="328"/>
      <c r="AH65" s="337"/>
      <c r="AI65" s="68">
        <f t="shared" si="14"/>
        <v>101.96</v>
      </c>
      <c r="AJ65" s="24"/>
      <c r="AK65" s="315">
        <v>378.5</v>
      </c>
      <c r="AL65" s="70"/>
      <c r="AM65" s="53"/>
      <c r="AN65" s="68">
        <f t="shared" si="20"/>
        <v>1905.4299999999998</v>
      </c>
      <c r="AO65" s="68">
        <v>0</v>
      </c>
      <c r="AP65" s="328"/>
      <c r="AQ65" s="338"/>
      <c r="AR65" s="12">
        <f t="shared" si="15"/>
        <v>101.96</v>
      </c>
      <c r="AS65" s="25"/>
      <c r="AT65" s="315">
        <v>378.5</v>
      </c>
      <c r="AU65" s="70"/>
      <c r="AV65" s="129"/>
      <c r="AW65" s="68">
        <f t="shared" si="16"/>
        <v>1526.9299999999998</v>
      </c>
      <c r="AX65" s="68">
        <v>0</v>
      </c>
      <c r="AY65" s="328"/>
      <c r="AZ65" s="338"/>
      <c r="BA65" s="12">
        <f t="shared" si="21"/>
        <v>101.96</v>
      </c>
      <c r="BB65" s="16"/>
      <c r="BC65" s="315">
        <v>378.5</v>
      </c>
      <c r="BD65" s="70"/>
      <c r="BE65" s="129"/>
      <c r="BF65" s="68">
        <f t="shared" si="17"/>
        <v>1148.4299999999998</v>
      </c>
      <c r="BG65" s="68">
        <v>0</v>
      </c>
      <c r="BH65" s="328"/>
      <c r="BI65" s="338"/>
      <c r="BJ65" s="12">
        <f t="shared" si="18"/>
        <v>101.96</v>
      </c>
      <c r="BK65" s="55"/>
      <c r="BL65" s="12"/>
      <c r="BM65" s="70"/>
      <c r="BN65" s="128"/>
      <c r="BO65" s="68"/>
      <c r="BP65" s="68"/>
      <c r="BQ65" s="60"/>
      <c r="BR65" s="12"/>
      <c r="BS65" s="70"/>
      <c r="BT65" s="128"/>
      <c r="BU65" s="68"/>
      <c r="BV65" s="68"/>
      <c r="BW65" s="25"/>
      <c r="BX65" s="12"/>
      <c r="BY65" s="70"/>
      <c r="BZ65" s="128"/>
      <c r="CA65" s="68"/>
      <c r="CB65" s="68"/>
      <c r="CC65" s="236"/>
      <c r="CD65" s="12"/>
      <c r="CE65" s="70"/>
      <c r="CF65" s="128"/>
      <c r="CG65" s="68"/>
      <c r="CH65" s="68"/>
      <c r="CI65" s="60"/>
      <c r="CJ65" s="12"/>
      <c r="CK65" s="70"/>
      <c r="CL65" s="128"/>
      <c r="CM65" s="68"/>
      <c r="CN65" s="68"/>
      <c r="CO65" s="64"/>
      <c r="CP65" s="12"/>
      <c r="CQ65" s="70"/>
      <c r="CR65" s="128"/>
      <c r="CS65" s="68"/>
      <c r="CT65" s="68"/>
      <c r="CU65" s="63"/>
      <c r="CV65" s="7"/>
      <c r="CW65" s="35"/>
    </row>
    <row r="66" spans="1:101" ht="24.75" customHeight="1">
      <c r="A66" s="31">
        <v>64</v>
      </c>
      <c r="B66" s="47" t="s">
        <v>591</v>
      </c>
      <c r="C66" s="13" t="s">
        <v>29</v>
      </c>
      <c r="D66" s="13" t="s">
        <v>153</v>
      </c>
      <c r="E66" s="13" t="s">
        <v>274</v>
      </c>
      <c r="F66" s="12">
        <v>9.68</v>
      </c>
      <c r="G66" s="47" t="s">
        <v>717</v>
      </c>
      <c r="H66" s="315">
        <v>-3438.4</v>
      </c>
      <c r="I66" s="315">
        <v>-143.25</v>
      </c>
      <c r="J66" s="315">
        <v>3484.8</v>
      </c>
      <c r="K66" s="316"/>
      <c r="L66" s="18"/>
      <c r="M66" s="12">
        <f t="shared" si="24"/>
        <v>-6923.200000000001</v>
      </c>
      <c r="N66" s="12">
        <v>183.26</v>
      </c>
      <c r="O66" s="328"/>
      <c r="P66" s="337"/>
      <c r="Q66" s="12">
        <f t="shared" si="23"/>
        <v>-326.51</v>
      </c>
      <c r="R66" s="13"/>
      <c r="S66" s="315">
        <v>3484.8</v>
      </c>
      <c r="T66" s="316"/>
      <c r="U66" s="18"/>
      <c r="V66" s="12">
        <f t="shared" si="22"/>
        <v>-10408</v>
      </c>
      <c r="W66" s="276">
        <v>62.31</v>
      </c>
      <c r="X66" s="340"/>
      <c r="Y66" s="276"/>
      <c r="Z66" s="16">
        <f t="shared" si="19"/>
        <v>-388.82</v>
      </c>
      <c r="AA66" s="30"/>
      <c r="AB66" s="315">
        <v>3484.8</v>
      </c>
      <c r="AC66" s="70">
        <v>10455</v>
      </c>
      <c r="AD66" s="18">
        <v>43176</v>
      </c>
      <c r="AE66" s="68">
        <f t="shared" si="13"/>
        <v>-3437.7999999999993</v>
      </c>
      <c r="AF66" s="12">
        <v>429.78</v>
      </c>
      <c r="AG66" s="328"/>
      <c r="AH66" s="337"/>
      <c r="AI66" s="68">
        <f t="shared" si="14"/>
        <v>-818.5999999999999</v>
      </c>
      <c r="AJ66" s="13"/>
      <c r="AK66" s="315">
        <v>3484.8</v>
      </c>
      <c r="AL66" s="70">
        <v>3485</v>
      </c>
      <c r="AM66" s="18">
        <v>43206</v>
      </c>
      <c r="AN66" s="68">
        <f t="shared" si="20"/>
        <v>-3437.5999999999995</v>
      </c>
      <c r="AO66" s="68">
        <v>120.56</v>
      </c>
      <c r="AP66" s="328"/>
      <c r="AQ66" s="338"/>
      <c r="AR66" s="12">
        <f t="shared" si="15"/>
        <v>-939.1599999999999</v>
      </c>
      <c r="AS66" s="12"/>
      <c r="AT66" s="315">
        <v>3484.8</v>
      </c>
      <c r="AU66" s="70">
        <v>6985</v>
      </c>
      <c r="AV66" s="130" t="s">
        <v>879</v>
      </c>
      <c r="AW66" s="68">
        <f t="shared" si="16"/>
        <v>62.600000000000364</v>
      </c>
      <c r="AX66" s="68">
        <v>51.56</v>
      </c>
      <c r="AY66" s="328">
        <v>991</v>
      </c>
      <c r="AZ66" s="112">
        <v>43241</v>
      </c>
      <c r="BA66" s="12">
        <f t="shared" si="21"/>
        <v>0.2800000000002001</v>
      </c>
      <c r="BB66" s="12"/>
      <c r="BC66" s="315">
        <v>3484.8</v>
      </c>
      <c r="BD66" s="70">
        <v>3485</v>
      </c>
      <c r="BE66" s="130">
        <v>43270</v>
      </c>
      <c r="BF66" s="68">
        <f t="shared" si="17"/>
        <v>62.80000000000018</v>
      </c>
      <c r="BG66" s="68">
        <v>27.38</v>
      </c>
      <c r="BH66" s="328"/>
      <c r="BI66" s="112"/>
      <c r="BJ66" s="12">
        <f t="shared" si="18"/>
        <v>-27.0999999999998</v>
      </c>
      <c r="BK66" s="88"/>
      <c r="BL66" s="12"/>
      <c r="BM66" s="70"/>
      <c r="BN66" s="188"/>
      <c r="BO66" s="139"/>
      <c r="BP66" s="139"/>
      <c r="BQ66" s="15"/>
      <c r="BR66" s="12"/>
      <c r="BS66" s="70"/>
      <c r="BT66" s="136"/>
      <c r="BU66" s="12"/>
      <c r="BV66" s="12"/>
      <c r="BW66" s="13"/>
      <c r="BX66" s="12"/>
      <c r="BY66" s="70"/>
      <c r="BZ66" s="136"/>
      <c r="CA66" s="12"/>
      <c r="CB66" s="12"/>
      <c r="CC66" s="7"/>
      <c r="CD66" s="12"/>
      <c r="CE66" s="70"/>
      <c r="CF66" s="136"/>
      <c r="CG66" s="12"/>
      <c r="CH66" s="12"/>
      <c r="CI66" s="7"/>
      <c r="CJ66" s="12"/>
      <c r="CK66" s="70"/>
      <c r="CL66" s="136"/>
      <c r="CM66" s="12"/>
      <c r="CN66" s="12"/>
      <c r="CO66" s="7"/>
      <c r="CP66" s="12"/>
      <c r="CQ66" s="70"/>
      <c r="CR66" s="136"/>
      <c r="CS66" s="12"/>
      <c r="CT66" s="12"/>
      <c r="CU66" s="7"/>
      <c r="CV66" s="7"/>
      <c r="CW66" s="35"/>
    </row>
    <row r="67" spans="1:101" s="78" customFormat="1" ht="24.75" customHeight="1">
      <c r="A67" s="26">
        <v>65</v>
      </c>
      <c r="B67" s="294" t="s">
        <v>590</v>
      </c>
      <c r="C67" s="80" t="s">
        <v>30</v>
      </c>
      <c r="D67" s="13" t="s">
        <v>153</v>
      </c>
      <c r="E67" s="80" t="s">
        <v>289</v>
      </c>
      <c r="F67" s="68">
        <v>169.62</v>
      </c>
      <c r="G67" s="294" t="s">
        <v>592</v>
      </c>
      <c r="H67" s="318">
        <v>-1776.12</v>
      </c>
      <c r="I67" s="318">
        <v>-248.01</v>
      </c>
      <c r="J67" s="318">
        <v>2778.48</v>
      </c>
      <c r="K67" s="316"/>
      <c r="L67" s="112"/>
      <c r="M67" s="12">
        <f t="shared" si="24"/>
        <v>-4554.6</v>
      </c>
      <c r="N67" s="68">
        <v>116.19</v>
      </c>
      <c r="O67" s="328"/>
      <c r="P67" s="338"/>
      <c r="Q67" s="12">
        <f t="shared" si="23"/>
        <v>-364.2</v>
      </c>
      <c r="R67" s="162"/>
      <c r="S67" s="318">
        <v>2778.48</v>
      </c>
      <c r="T67" s="316"/>
      <c r="U67" s="112"/>
      <c r="V67" s="12">
        <f t="shared" si="22"/>
        <v>-7333.08</v>
      </c>
      <c r="W67" s="68">
        <v>180.32</v>
      </c>
      <c r="X67" s="328"/>
      <c r="Y67" s="68"/>
      <c r="Z67" s="16">
        <f t="shared" si="19"/>
        <v>-544.52</v>
      </c>
      <c r="AA67" s="162"/>
      <c r="AB67" s="318">
        <v>2778.48</v>
      </c>
      <c r="AC67" s="70">
        <v>33341.76</v>
      </c>
      <c r="AD67" s="112">
        <v>43174</v>
      </c>
      <c r="AE67" s="68">
        <f t="shared" si="13"/>
        <v>23230.200000000004</v>
      </c>
      <c r="AF67" s="68">
        <v>106.45</v>
      </c>
      <c r="AG67" s="328"/>
      <c r="AH67" s="338"/>
      <c r="AI67" s="68">
        <f t="shared" si="14"/>
        <v>-650.97</v>
      </c>
      <c r="AJ67" s="162"/>
      <c r="AK67" s="318">
        <v>2778.48</v>
      </c>
      <c r="AL67" s="70"/>
      <c r="AM67" s="112"/>
      <c r="AN67" s="68">
        <f t="shared" si="20"/>
        <v>20451.720000000005</v>
      </c>
      <c r="AO67" s="68">
        <v>0</v>
      </c>
      <c r="AP67" s="328"/>
      <c r="AQ67" s="338"/>
      <c r="AR67" s="12">
        <f t="shared" si="15"/>
        <v>-650.97</v>
      </c>
      <c r="AS67" s="162"/>
      <c r="AT67" s="318">
        <v>2778.48</v>
      </c>
      <c r="AU67" s="70"/>
      <c r="AV67" s="131"/>
      <c r="AW67" s="68">
        <f t="shared" si="16"/>
        <v>17673.240000000005</v>
      </c>
      <c r="AX67" s="68">
        <v>0</v>
      </c>
      <c r="AY67" s="328"/>
      <c r="AZ67" s="338"/>
      <c r="BA67" s="12">
        <f t="shared" si="21"/>
        <v>-650.97</v>
      </c>
      <c r="BB67" s="139"/>
      <c r="BC67" s="318">
        <v>2778.48</v>
      </c>
      <c r="BD67" s="70"/>
      <c r="BE67" s="131"/>
      <c r="BF67" s="68">
        <f t="shared" si="17"/>
        <v>14894.760000000006</v>
      </c>
      <c r="BG67" s="68">
        <v>0</v>
      </c>
      <c r="BH67" s="328"/>
      <c r="BI67" s="338"/>
      <c r="BJ67" s="12">
        <f t="shared" si="18"/>
        <v>-650.97</v>
      </c>
      <c r="BK67" s="295"/>
      <c r="BL67" s="68"/>
      <c r="BM67" s="70"/>
      <c r="BN67" s="131"/>
      <c r="BO67" s="139"/>
      <c r="BP67" s="139"/>
      <c r="BQ67" s="80"/>
      <c r="BR67" s="68"/>
      <c r="BS67" s="70"/>
      <c r="BT67" s="134"/>
      <c r="BU67" s="68"/>
      <c r="BV67" s="68"/>
      <c r="BW67" s="80"/>
      <c r="BX67" s="68"/>
      <c r="BY67" s="70"/>
      <c r="BZ67" s="134"/>
      <c r="CA67" s="68"/>
      <c r="CB67" s="68"/>
      <c r="CC67" s="143"/>
      <c r="CD67" s="68"/>
      <c r="CE67" s="70"/>
      <c r="CF67" s="134"/>
      <c r="CG67" s="68"/>
      <c r="CH67" s="68"/>
      <c r="CI67" s="143"/>
      <c r="CJ67" s="68"/>
      <c r="CK67" s="70"/>
      <c r="CL67" s="134"/>
      <c r="CM67" s="68"/>
      <c r="CN67" s="68"/>
      <c r="CO67" s="143"/>
      <c r="CP67" s="68"/>
      <c r="CQ67" s="70"/>
      <c r="CR67" s="134"/>
      <c r="CS67" s="68"/>
      <c r="CT67" s="68"/>
      <c r="CU67" s="143"/>
      <c r="CV67" s="143"/>
      <c r="CW67" s="254"/>
    </row>
    <row r="68" spans="1:101" ht="24.75" customHeight="1">
      <c r="A68" s="31">
        <v>66</v>
      </c>
      <c r="B68" s="47" t="s">
        <v>589</v>
      </c>
      <c r="C68" s="13" t="s">
        <v>31</v>
      </c>
      <c r="D68" s="13" t="s">
        <v>153</v>
      </c>
      <c r="E68" s="13" t="s">
        <v>275</v>
      </c>
      <c r="F68" s="12">
        <v>18.05</v>
      </c>
      <c r="G68" s="47" t="s">
        <v>444</v>
      </c>
      <c r="H68" s="315">
        <v>184.85</v>
      </c>
      <c r="I68" s="315">
        <v>0</v>
      </c>
      <c r="J68" s="315">
        <v>3425.4</v>
      </c>
      <c r="K68" s="316">
        <v>3425.4</v>
      </c>
      <c r="L68" s="18">
        <v>42744</v>
      </c>
      <c r="M68" s="12">
        <f t="shared" si="24"/>
        <v>184.8499999999999</v>
      </c>
      <c r="N68" s="12">
        <v>0</v>
      </c>
      <c r="O68" s="328"/>
      <c r="P68" s="337"/>
      <c r="Q68" s="12">
        <f t="shared" si="23"/>
        <v>0</v>
      </c>
      <c r="R68" s="13"/>
      <c r="S68" s="315">
        <v>3425.4</v>
      </c>
      <c r="T68" s="316">
        <v>3425.4</v>
      </c>
      <c r="U68" s="18">
        <v>43137</v>
      </c>
      <c r="V68" s="12">
        <f t="shared" si="22"/>
        <v>184.8499999999999</v>
      </c>
      <c r="W68" s="276">
        <v>0</v>
      </c>
      <c r="X68" s="340"/>
      <c r="Y68" s="276"/>
      <c r="Z68" s="16">
        <f t="shared" si="19"/>
        <v>0</v>
      </c>
      <c r="AA68" s="30"/>
      <c r="AB68" s="315">
        <v>3425.4</v>
      </c>
      <c r="AC68" s="70">
        <v>3425.4</v>
      </c>
      <c r="AD68" s="18">
        <v>43165</v>
      </c>
      <c r="AE68" s="68">
        <f t="shared" si="13"/>
        <v>184.8499999999999</v>
      </c>
      <c r="AF68" s="12">
        <v>0</v>
      </c>
      <c r="AG68" s="328"/>
      <c r="AH68" s="337"/>
      <c r="AI68" s="68">
        <f t="shared" si="14"/>
        <v>0</v>
      </c>
      <c r="AJ68" s="13"/>
      <c r="AK68" s="315">
        <v>3425.4</v>
      </c>
      <c r="AL68" s="70">
        <v>3425.4</v>
      </c>
      <c r="AM68" s="18">
        <v>43200</v>
      </c>
      <c r="AN68" s="68">
        <f t="shared" si="20"/>
        <v>184.8499999999999</v>
      </c>
      <c r="AO68" s="68">
        <v>0</v>
      </c>
      <c r="AP68" s="328"/>
      <c r="AQ68" s="338"/>
      <c r="AR68" s="12">
        <f t="shared" si="15"/>
        <v>0</v>
      </c>
      <c r="AS68" s="12"/>
      <c r="AT68" s="315">
        <v>3425.4</v>
      </c>
      <c r="AU68" s="70">
        <v>3425.4</v>
      </c>
      <c r="AV68" s="131">
        <v>43227</v>
      </c>
      <c r="AW68" s="68">
        <f t="shared" si="16"/>
        <v>184.8499999999999</v>
      </c>
      <c r="AX68" s="68">
        <v>0</v>
      </c>
      <c r="AY68" s="328"/>
      <c r="AZ68" s="338"/>
      <c r="BA68" s="12">
        <f t="shared" si="21"/>
        <v>0</v>
      </c>
      <c r="BB68" s="12"/>
      <c r="BC68" s="315">
        <v>3425.4</v>
      </c>
      <c r="BD68" s="70">
        <v>3425.4</v>
      </c>
      <c r="BE68" s="131">
        <v>43257</v>
      </c>
      <c r="BF68" s="68">
        <f t="shared" si="17"/>
        <v>184.8499999999999</v>
      </c>
      <c r="BG68" s="68">
        <v>0</v>
      </c>
      <c r="BH68" s="328"/>
      <c r="BI68" s="338"/>
      <c r="BJ68" s="12">
        <f t="shared" si="18"/>
        <v>0</v>
      </c>
      <c r="BK68" s="32"/>
      <c r="BL68" s="12"/>
      <c r="BM68" s="70"/>
      <c r="BN68" s="130"/>
      <c r="BO68" s="139"/>
      <c r="BP68" s="139"/>
      <c r="BQ68" s="13"/>
      <c r="BR68" s="12"/>
      <c r="BS68" s="70"/>
      <c r="BT68" s="134"/>
      <c r="BU68" s="68"/>
      <c r="BV68" s="68"/>
      <c r="BW68" s="13"/>
      <c r="BX68" s="12"/>
      <c r="BY68" s="70"/>
      <c r="BZ68" s="134"/>
      <c r="CA68" s="68"/>
      <c r="CB68" s="68"/>
      <c r="CC68" s="7"/>
      <c r="CD68" s="12"/>
      <c r="CE68" s="70"/>
      <c r="CF68" s="134"/>
      <c r="CG68" s="68"/>
      <c r="CH68" s="68"/>
      <c r="CI68" s="7"/>
      <c r="CJ68" s="12"/>
      <c r="CK68" s="70"/>
      <c r="CL68" s="134"/>
      <c r="CM68" s="68"/>
      <c r="CN68" s="68"/>
      <c r="CO68" s="7"/>
      <c r="CP68" s="12"/>
      <c r="CQ68" s="70"/>
      <c r="CR68" s="134"/>
      <c r="CS68" s="68"/>
      <c r="CT68" s="68"/>
      <c r="CU68" s="91"/>
      <c r="CV68" s="7"/>
      <c r="CW68" s="35"/>
    </row>
    <row r="69" spans="1:100" ht="24.75" customHeight="1">
      <c r="A69" s="26">
        <v>67</v>
      </c>
      <c r="B69" s="265" t="s">
        <v>455</v>
      </c>
      <c r="C69" s="31" t="s">
        <v>32</v>
      </c>
      <c r="D69" s="13" t="s">
        <v>153</v>
      </c>
      <c r="E69" s="31" t="s">
        <v>456</v>
      </c>
      <c r="F69" s="31">
        <v>1014.25</v>
      </c>
      <c r="G69" s="265" t="s">
        <v>457</v>
      </c>
      <c r="H69" s="320">
        <v>0</v>
      </c>
      <c r="I69" s="320">
        <v>0</v>
      </c>
      <c r="J69" s="317">
        <v>100512.39</v>
      </c>
      <c r="K69" s="321">
        <v>100512.39</v>
      </c>
      <c r="L69" s="19">
        <v>43109</v>
      </c>
      <c r="M69" s="12">
        <f t="shared" si="24"/>
        <v>0</v>
      </c>
      <c r="N69" s="22">
        <v>0</v>
      </c>
      <c r="O69" s="331"/>
      <c r="P69" s="339"/>
      <c r="Q69" s="12">
        <f t="shared" si="23"/>
        <v>0</v>
      </c>
      <c r="R69" s="15"/>
      <c r="S69" s="317">
        <v>100512.39</v>
      </c>
      <c r="T69" s="321">
        <v>100512.39</v>
      </c>
      <c r="U69" s="19">
        <v>43139</v>
      </c>
      <c r="V69" s="12">
        <f t="shared" si="22"/>
        <v>0</v>
      </c>
      <c r="W69" s="268">
        <v>0</v>
      </c>
      <c r="X69" s="342"/>
      <c r="Y69" s="33"/>
      <c r="Z69" s="16">
        <f t="shared" si="19"/>
        <v>0</v>
      </c>
      <c r="AA69" s="33"/>
      <c r="AB69" s="317">
        <v>100512.39</v>
      </c>
      <c r="AC69" s="292">
        <v>100512.39</v>
      </c>
      <c r="AD69" s="19">
        <v>43166</v>
      </c>
      <c r="AE69" s="68">
        <f t="shared" si="13"/>
        <v>0</v>
      </c>
      <c r="AF69" s="22">
        <v>0</v>
      </c>
      <c r="AG69" s="331"/>
      <c r="AH69" s="339"/>
      <c r="AI69" s="68">
        <f t="shared" si="14"/>
        <v>0</v>
      </c>
      <c r="AJ69" s="15"/>
      <c r="AK69" s="317">
        <v>100512.39</v>
      </c>
      <c r="AL69" s="292">
        <v>100512.39</v>
      </c>
      <c r="AM69" s="19">
        <v>43199</v>
      </c>
      <c r="AN69" s="68">
        <f t="shared" si="20"/>
        <v>0</v>
      </c>
      <c r="AO69" s="68">
        <v>0</v>
      </c>
      <c r="AP69" s="328"/>
      <c r="AQ69" s="338"/>
      <c r="AR69" s="12">
        <f t="shared" si="15"/>
        <v>0</v>
      </c>
      <c r="AS69" s="15"/>
      <c r="AT69" s="317">
        <v>100512.39</v>
      </c>
      <c r="AU69" s="292">
        <v>100512.39</v>
      </c>
      <c r="AV69" s="132">
        <v>43227</v>
      </c>
      <c r="AW69" s="68">
        <f t="shared" si="16"/>
        <v>0</v>
      </c>
      <c r="AX69" s="68">
        <v>0</v>
      </c>
      <c r="AY69" s="328"/>
      <c r="AZ69" s="338"/>
      <c r="BA69" s="12">
        <f t="shared" si="21"/>
        <v>0</v>
      </c>
      <c r="BB69" s="15"/>
      <c r="BC69" s="317">
        <v>100512.39</v>
      </c>
      <c r="BD69" s="292">
        <v>100512.39</v>
      </c>
      <c r="BE69" s="132">
        <v>43258</v>
      </c>
      <c r="BF69" s="68">
        <f t="shared" si="17"/>
        <v>0</v>
      </c>
      <c r="BG69" s="68">
        <v>0</v>
      </c>
      <c r="BH69" s="328"/>
      <c r="BI69" s="338"/>
      <c r="BJ69" s="12">
        <f t="shared" si="18"/>
        <v>0</v>
      </c>
      <c r="BK69" s="15"/>
      <c r="BL69" s="22"/>
      <c r="BM69" s="102"/>
      <c r="BN69" s="132"/>
      <c r="BO69" s="139"/>
      <c r="BP69" s="139"/>
      <c r="BQ69" s="15"/>
      <c r="BR69" s="22"/>
      <c r="BS69" s="102"/>
      <c r="BT69" s="132"/>
      <c r="BU69" s="139"/>
      <c r="BV69" s="139"/>
      <c r="BW69" s="15"/>
      <c r="BX69" s="22"/>
      <c r="BY69" s="102"/>
      <c r="BZ69" s="132"/>
      <c r="CA69" s="139"/>
      <c r="CB69" s="139"/>
      <c r="CC69" s="15"/>
      <c r="CD69" s="22"/>
      <c r="CE69" s="102"/>
      <c r="CF69" s="132"/>
      <c r="CG69" s="139"/>
      <c r="CH69" s="139"/>
      <c r="CI69" s="15"/>
      <c r="CJ69" s="22"/>
      <c r="CK69" s="102"/>
      <c r="CL69" s="132"/>
      <c r="CM69" s="139"/>
      <c r="CN69" s="139"/>
      <c r="CO69" s="15"/>
      <c r="CP69" s="22"/>
      <c r="CQ69" s="102"/>
      <c r="CR69" s="132"/>
      <c r="CS69" s="139"/>
      <c r="CT69" s="139"/>
      <c r="CU69" s="15"/>
      <c r="CV69" s="7"/>
    </row>
    <row r="70" spans="1:100" ht="24.75" customHeight="1">
      <c r="A70" s="31">
        <v>68</v>
      </c>
      <c r="B70" s="265" t="s">
        <v>458</v>
      </c>
      <c r="C70" s="31" t="s">
        <v>33</v>
      </c>
      <c r="D70" s="13" t="s">
        <v>153</v>
      </c>
      <c r="E70" s="31" t="s">
        <v>652</v>
      </c>
      <c r="F70" s="31">
        <v>187.5</v>
      </c>
      <c r="G70" s="265" t="s">
        <v>459</v>
      </c>
      <c r="H70" s="320">
        <v>-64057.5</v>
      </c>
      <c r="I70" s="320">
        <v>-5871.95</v>
      </c>
      <c r="J70" s="317">
        <v>21352.5</v>
      </c>
      <c r="K70" s="321"/>
      <c r="L70" s="15"/>
      <c r="M70" s="12">
        <f t="shared" si="24"/>
        <v>-85410</v>
      </c>
      <c r="N70" s="22">
        <v>2455.54</v>
      </c>
      <c r="O70" s="331"/>
      <c r="P70" s="339"/>
      <c r="Q70" s="12">
        <f t="shared" si="23"/>
        <v>-8327.49</v>
      </c>
      <c r="R70" s="15"/>
      <c r="S70" s="317">
        <v>21352.5</v>
      </c>
      <c r="T70" s="321">
        <v>64057.5</v>
      </c>
      <c r="U70" s="59" t="s">
        <v>726</v>
      </c>
      <c r="V70" s="12">
        <f t="shared" si="22"/>
        <v>-42705</v>
      </c>
      <c r="W70" s="268">
        <v>1088.98</v>
      </c>
      <c r="X70" s="342"/>
      <c r="Y70" s="33"/>
      <c r="Z70" s="16">
        <f t="shared" si="19"/>
        <v>-9416.47</v>
      </c>
      <c r="AA70" s="33"/>
      <c r="AB70" s="317">
        <v>21352.5</v>
      </c>
      <c r="AC70" s="292"/>
      <c r="AD70" s="15"/>
      <c r="AE70" s="68">
        <f t="shared" si="13"/>
        <v>-64057.5</v>
      </c>
      <c r="AF70" s="22">
        <v>2476.9</v>
      </c>
      <c r="AG70" s="331"/>
      <c r="AH70" s="339"/>
      <c r="AI70" s="68">
        <f t="shared" si="14"/>
        <v>-11893.369999999999</v>
      </c>
      <c r="AJ70" s="15"/>
      <c r="AK70" s="317">
        <v>21352.5</v>
      </c>
      <c r="AL70" s="292"/>
      <c r="AM70" s="15"/>
      <c r="AN70" s="68">
        <f t="shared" si="20"/>
        <v>-85410</v>
      </c>
      <c r="AO70" s="68">
        <v>2370.12</v>
      </c>
      <c r="AP70" s="328"/>
      <c r="AQ70" s="338"/>
      <c r="AR70" s="12">
        <f t="shared" si="15"/>
        <v>-14263.489999999998</v>
      </c>
      <c r="AS70" s="15"/>
      <c r="AT70" s="317">
        <v>21352.5</v>
      </c>
      <c r="AU70" s="292">
        <v>64057.5</v>
      </c>
      <c r="AV70" s="296" t="s">
        <v>622</v>
      </c>
      <c r="AW70" s="68">
        <f t="shared" si="16"/>
        <v>-42705</v>
      </c>
      <c r="AX70" s="68">
        <v>2412.84</v>
      </c>
      <c r="AY70" s="328"/>
      <c r="AZ70" s="338"/>
      <c r="BA70" s="12">
        <f t="shared" si="21"/>
        <v>-16676.329999999998</v>
      </c>
      <c r="BB70" s="15"/>
      <c r="BC70" s="317">
        <v>21352.5</v>
      </c>
      <c r="BD70" s="292"/>
      <c r="BE70" s="296"/>
      <c r="BF70" s="68">
        <f t="shared" si="17"/>
        <v>-64057.5</v>
      </c>
      <c r="BG70" s="68">
        <v>1729.55</v>
      </c>
      <c r="BH70" s="328"/>
      <c r="BI70" s="338"/>
      <c r="BJ70" s="12">
        <f t="shared" si="18"/>
        <v>-18405.879999999997</v>
      </c>
      <c r="BK70" s="15"/>
      <c r="BL70" s="22"/>
      <c r="BM70" s="102"/>
      <c r="BN70" s="292"/>
      <c r="BO70" s="139"/>
      <c r="BP70" s="81"/>
      <c r="BQ70" s="15"/>
      <c r="BR70" s="22"/>
      <c r="BS70" s="102"/>
      <c r="BT70" s="296"/>
      <c r="BU70" s="139"/>
      <c r="BV70" s="139"/>
      <c r="BW70" s="15"/>
      <c r="BX70" s="22"/>
      <c r="BY70" s="102"/>
      <c r="BZ70" s="130"/>
      <c r="CA70" s="139"/>
      <c r="CB70" s="139"/>
      <c r="CC70" s="15"/>
      <c r="CD70" s="22"/>
      <c r="CE70" s="102"/>
      <c r="CF70" s="130"/>
      <c r="CG70" s="139"/>
      <c r="CH70" s="139"/>
      <c r="CI70" s="15"/>
      <c r="CJ70" s="22"/>
      <c r="CK70" s="102"/>
      <c r="CL70" s="130"/>
      <c r="CM70" s="139"/>
      <c r="CN70" s="139"/>
      <c r="CO70" s="15"/>
      <c r="CP70" s="22"/>
      <c r="CQ70" s="102"/>
      <c r="CR70" s="130"/>
      <c r="CS70" s="139"/>
      <c r="CT70" s="139"/>
      <c r="CU70" s="15"/>
      <c r="CV70" s="7"/>
    </row>
    <row r="71" spans="1:101" ht="24.75" customHeight="1">
      <c r="A71" s="26">
        <v>69</v>
      </c>
      <c r="B71" s="47" t="s">
        <v>908</v>
      </c>
      <c r="C71" s="13" t="s">
        <v>34</v>
      </c>
      <c r="D71" s="13" t="s">
        <v>153</v>
      </c>
      <c r="E71" s="15" t="s">
        <v>992</v>
      </c>
      <c r="F71" s="12">
        <v>27</v>
      </c>
      <c r="G71" s="48" t="s">
        <v>293</v>
      </c>
      <c r="H71" s="317">
        <v>286.56</v>
      </c>
      <c r="I71" s="315">
        <v>-260.75</v>
      </c>
      <c r="J71" s="315">
        <v>4771.8</v>
      </c>
      <c r="K71" s="316">
        <v>4771.8</v>
      </c>
      <c r="L71" s="18">
        <v>43117</v>
      </c>
      <c r="M71" s="12">
        <f t="shared" si="24"/>
        <v>286.5600000000004</v>
      </c>
      <c r="N71" s="12">
        <v>26.91</v>
      </c>
      <c r="O71" s="328"/>
      <c r="P71" s="337"/>
      <c r="Q71" s="12">
        <f t="shared" si="23"/>
        <v>-287.66</v>
      </c>
      <c r="R71" s="13"/>
      <c r="S71" s="315">
        <v>4771.8</v>
      </c>
      <c r="T71" s="316">
        <v>4771.8</v>
      </c>
      <c r="U71" s="18">
        <v>43150</v>
      </c>
      <c r="V71" s="12">
        <f t="shared" si="22"/>
        <v>286.5600000000004</v>
      </c>
      <c r="W71" s="276">
        <v>35.88</v>
      </c>
      <c r="X71" s="340"/>
      <c r="Y71" s="276"/>
      <c r="Z71" s="16">
        <f t="shared" si="19"/>
        <v>-323.54</v>
      </c>
      <c r="AA71" s="30"/>
      <c r="AB71" s="315">
        <v>4771.8</v>
      </c>
      <c r="AC71" s="70">
        <v>4771.8</v>
      </c>
      <c r="AD71" s="82">
        <v>43173</v>
      </c>
      <c r="AE71" s="68">
        <f t="shared" si="13"/>
        <v>286.5600000000004</v>
      </c>
      <c r="AF71" s="12">
        <v>13.46</v>
      </c>
      <c r="AG71" s="328"/>
      <c r="AH71" s="337"/>
      <c r="AI71" s="68">
        <f t="shared" si="14"/>
        <v>-337</v>
      </c>
      <c r="AJ71" s="13"/>
      <c r="AK71" s="315">
        <v>4771.8</v>
      </c>
      <c r="AL71" s="70"/>
      <c r="AM71" s="82"/>
      <c r="AN71" s="68">
        <f t="shared" si="20"/>
        <v>-4485.24</v>
      </c>
      <c r="AO71" s="68">
        <v>94.19</v>
      </c>
      <c r="AP71" s="328"/>
      <c r="AQ71" s="338"/>
      <c r="AR71" s="12">
        <f t="shared" si="15"/>
        <v>-431.19</v>
      </c>
      <c r="AS71" s="12"/>
      <c r="AT71" s="315">
        <v>4771.8</v>
      </c>
      <c r="AU71" s="70">
        <v>4771.8</v>
      </c>
      <c r="AV71" s="130">
        <v>43249</v>
      </c>
      <c r="AW71" s="68">
        <f t="shared" si="16"/>
        <v>-4485.240000000001</v>
      </c>
      <c r="AX71" s="68">
        <v>224.94</v>
      </c>
      <c r="AY71" s="328"/>
      <c r="AZ71" s="338"/>
      <c r="BA71" s="12">
        <f t="shared" si="21"/>
        <v>-656.13</v>
      </c>
      <c r="BB71" s="12"/>
      <c r="BC71" s="315">
        <v>4771.8</v>
      </c>
      <c r="BD71" s="70"/>
      <c r="BE71" s="130"/>
      <c r="BF71" s="68">
        <f t="shared" si="17"/>
        <v>-9257.04</v>
      </c>
      <c r="BG71" s="68">
        <v>234.85</v>
      </c>
      <c r="BH71" s="328"/>
      <c r="BI71" s="338"/>
      <c r="BJ71" s="12">
        <f t="shared" si="18"/>
        <v>-890.98</v>
      </c>
      <c r="BK71" s="32"/>
      <c r="BL71" s="12"/>
      <c r="BM71" s="70"/>
      <c r="BN71" s="130"/>
      <c r="BO71" s="139"/>
      <c r="BP71" s="139"/>
      <c r="BQ71" s="13"/>
      <c r="BR71" s="12"/>
      <c r="BS71" s="70"/>
      <c r="BT71" s="130"/>
      <c r="BU71" s="139"/>
      <c r="BV71" s="139"/>
      <c r="BW71" s="13"/>
      <c r="BX71" s="12"/>
      <c r="BY71" s="70"/>
      <c r="BZ71" s="130"/>
      <c r="CA71" s="139"/>
      <c r="CB71" s="139"/>
      <c r="CC71" s="139"/>
      <c r="CD71" s="12"/>
      <c r="CE71" s="70"/>
      <c r="CF71" s="130"/>
      <c r="CG71" s="139"/>
      <c r="CH71" s="139"/>
      <c r="CI71" s="88"/>
      <c r="CJ71" s="12"/>
      <c r="CK71" s="70"/>
      <c r="CL71" s="130"/>
      <c r="CM71" s="139"/>
      <c r="CN71" s="139"/>
      <c r="CO71" s="88"/>
      <c r="CP71" s="12"/>
      <c r="CQ71" s="70"/>
      <c r="CR71" s="130"/>
      <c r="CS71" s="139"/>
      <c r="CT71" s="139"/>
      <c r="CU71" s="88"/>
      <c r="CV71" s="7"/>
      <c r="CW71" s="35"/>
    </row>
    <row r="72" spans="1:101" ht="24.75" customHeight="1">
      <c r="A72" s="31">
        <v>70</v>
      </c>
      <c r="B72" s="47" t="s">
        <v>466</v>
      </c>
      <c r="C72" s="13" t="s">
        <v>154</v>
      </c>
      <c r="D72" s="13" t="s">
        <v>153</v>
      </c>
      <c r="E72" s="13" t="s">
        <v>249</v>
      </c>
      <c r="F72" s="12">
        <v>4.62</v>
      </c>
      <c r="G72" s="47" t="s">
        <v>294</v>
      </c>
      <c r="H72" s="315">
        <v>-629.82</v>
      </c>
      <c r="I72" s="315">
        <v>-50.92</v>
      </c>
      <c r="J72" s="315">
        <v>807</v>
      </c>
      <c r="K72" s="316">
        <v>807</v>
      </c>
      <c r="L72" s="18">
        <v>43115</v>
      </c>
      <c r="M72" s="12">
        <f t="shared" si="24"/>
        <v>-629.8200000000002</v>
      </c>
      <c r="N72" s="12">
        <v>22.76</v>
      </c>
      <c r="O72" s="328"/>
      <c r="P72" s="337"/>
      <c r="Q72" s="12">
        <f t="shared" si="23"/>
        <v>-73.68</v>
      </c>
      <c r="R72" s="59"/>
      <c r="S72" s="315">
        <v>807</v>
      </c>
      <c r="T72" s="316">
        <v>807</v>
      </c>
      <c r="U72" s="18">
        <v>43136</v>
      </c>
      <c r="V72" s="12">
        <f t="shared" si="22"/>
        <v>-629.8200000000002</v>
      </c>
      <c r="W72" s="276">
        <v>1.89</v>
      </c>
      <c r="X72" s="340"/>
      <c r="Y72" s="276"/>
      <c r="Z72" s="16">
        <f t="shared" si="19"/>
        <v>-75.57000000000001</v>
      </c>
      <c r="AA72" s="30"/>
      <c r="AB72" s="315">
        <v>807</v>
      </c>
      <c r="AC72" s="70">
        <v>850</v>
      </c>
      <c r="AD72" s="18">
        <v>43178</v>
      </c>
      <c r="AE72" s="68">
        <f t="shared" si="13"/>
        <v>-586.8200000000002</v>
      </c>
      <c r="AF72" s="12">
        <v>37.34</v>
      </c>
      <c r="AG72" s="328"/>
      <c r="AH72" s="337"/>
      <c r="AI72" s="68">
        <f t="shared" si="14"/>
        <v>-112.91000000000001</v>
      </c>
      <c r="AJ72" s="15"/>
      <c r="AK72" s="315">
        <v>807</v>
      </c>
      <c r="AL72" s="70">
        <v>2201</v>
      </c>
      <c r="AM72" s="82" t="s">
        <v>878</v>
      </c>
      <c r="AN72" s="68">
        <f t="shared" si="20"/>
        <v>807.1799999999998</v>
      </c>
      <c r="AO72" s="68">
        <v>8.21</v>
      </c>
      <c r="AP72" s="328">
        <v>119</v>
      </c>
      <c r="AQ72" s="112">
        <v>43214</v>
      </c>
      <c r="AR72" s="12">
        <f t="shared" si="15"/>
        <v>-2.1200000000000045</v>
      </c>
      <c r="AS72" s="12"/>
      <c r="AT72" s="315">
        <v>807</v>
      </c>
      <c r="AU72" s="70"/>
      <c r="AV72" s="130"/>
      <c r="AW72" s="68">
        <f t="shared" si="16"/>
        <v>0.1799999999998363</v>
      </c>
      <c r="AX72" s="68">
        <v>0</v>
      </c>
      <c r="AY72" s="328"/>
      <c r="AZ72" s="112">
        <v>43214</v>
      </c>
      <c r="BA72" s="12">
        <f t="shared" si="21"/>
        <v>-2.1200000000000045</v>
      </c>
      <c r="BB72" s="12"/>
      <c r="BC72" s="315">
        <v>807</v>
      </c>
      <c r="BD72" s="70">
        <v>807</v>
      </c>
      <c r="BE72" s="130">
        <v>43259</v>
      </c>
      <c r="BF72" s="68">
        <f t="shared" si="17"/>
        <v>0.1799999999998363</v>
      </c>
      <c r="BG72" s="68">
        <v>0</v>
      </c>
      <c r="BH72" s="328"/>
      <c r="BI72" s="112"/>
      <c r="BJ72" s="12">
        <f t="shared" si="18"/>
        <v>-2.1200000000000045</v>
      </c>
      <c r="BK72" s="14"/>
      <c r="BL72" s="12"/>
      <c r="BM72" s="70"/>
      <c r="BN72" s="131"/>
      <c r="BO72" s="139"/>
      <c r="BP72" s="139"/>
      <c r="BQ72" s="13"/>
      <c r="BR72" s="12"/>
      <c r="BS72" s="70"/>
      <c r="BT72" s="131"/>
      <c r="BU72" s="139"/>
      <c r="BV72" s="139"/>
      <c r="BW72" s="13"/>
      <c r="BX72" s="12"/>
      <c r="BY72" s="70"/>
      <c r="BZ72" s="131"/>
      <c r="CA72" s="139"/>
      <c r="CB72" s="139"/>
      <c r="CC72" s="139"/>
      <c r="CD72" s="12"/>
      <c r="CE72" s="70"/>
      <c r="CF72" s="131"/>
      <c r="CG72" s="139"/>
      <c r="CH72" s="139"/>
      <c r="CI72" s="7"/>
      <c r="CJ72" s="12"/>
      <c r="CK72" s="70"/>
      <c r="CL72" s="131"/>
      <c r="CM72" s="139"/>
      <c r="CN72" s="139"/>
      <c r="CO72" s="7"/>
      <c r="CP72" s="12"/>
      <c r="CQ72" s="70"/>
      <c r="CR72" s="131"/>
      <c r="CS72" s="139"/>
      <c r="CT72" s="139"/>
      <c r="CU72" s="91"/>
      <c r="CV72" s="7"/>
      <c r="CW72" s="35"/>
    </row>
    <row r="73" spans="1:101" ht="24.75" customHeight="1">
      <c r="A73" s="26">
        <v>71</v>
      </c>
      <c r="B73" s="47" t="s">
        <v>909</v>
      </c>
      <c r="C73" s="13" t="s">
        <v>35</v>
      </c>
      <c r="D73" s="13" t="s">
        <v>36</v>
      </c>
      <c r="E73" s="13" t="s">
        <v>918</v>
      </c>
      <c r="F73" s="12">
        <v>174</v>
      </c>
      <c r="G73" s="47" t="s">
        <v>262</v>
      </c>
      <c r="H73" s="315">
        <v>10016</v>
      </c>
      <c r="I73" s="315">
        <v>-32.39</v>
      </c>
      <c r="J73" s="315">
        <v>7776</v>
      </c>
      <c r="K73" s="316"/>
      <c r="L73" s="18"/>
      <c r="M73" s="12">
        <f t="shared" si="24"/>
        <v>2240</v>
      </c>
      <c r="N73" s="12">
        <v>0</v>
      </c>
      <c r="O73" s="328"/>
      <c r="P73" s="337"/>
      <c r="Q73" s="12">
        <f t="shared" si="23"/>
        <v>-32.39</v>
      </c>
      <c r="R73" s="13"/>
      <c r="S73" s="315">
        <v>7776</v>
      </c>
      <c r="T73" s="316">
        <v>8000</v>
      </c>
      <c r="U73" s="18">
        <v>43153</v>
      </c>
      <c r="V73" s="12">
        <f t="shared" si="22"/>
        <v>2464</v>
      </c>
      <c r="W73" s="276">
        <v>60.9</v>
      </c>
      <c r="X73" s="340"/>
      <c r="Y73" s="276"/>
      <c r="Z73" s="16">
        <f t="shared" si="19"/>
        <v>-93.28999999999999</v>
      </c>
      <c r="AA73" s="30"/>
      <c r="AB73" s="315">
        <v>7776</v>
      </c>
      <c r="AC73" s="70">
        <v>8000</v>
      </c>
      <c r="AD73" s="19">
        <v>43173</v>
      </c>
      <c r="AE73" s="68">
        <f t="shared" si="13"/>
        <v>2688</v>
      </c>
      <c r="AF73" s="12">
        <v>15.94</v>
      </c>
      <c r="AG73" s="328"/>
      <c r="AH73" s="337"/>
      <c r="AI73" s="68">
        <f t="shared" si="14"/>
        <v>-109.22999999999999</v>
      </c>
      <c r="AJ73" s="13"/>
      <c r="AK73" s="315">
        <v>7776</v>
      </c>
      <c r="AL73" s="70">
        <v>8000</v>
      </c>
      <c r="AM73" s="19">
        <v>43200</v>
      </c>
      <c r="AN73" s="68">
        <f t="shared" si="20"/>
        <v>2912</v>
      </c>
      <c r="AO73" s="68">
        <v>0</v>
      </c>
      <c r="AP73" s="328"/>
      <c r="AQ73" s="338"/>
      <c r="AR73" s="12">
        <f t="shared" si="15"/>
        <v>-109.22999999999999</v>
      </c>
      <c r="AS73" s="22"/>
      <c r="AT73" s="315">
        <v>7776</v>
      </c>
      <c r="AU73" s="70"/>
      <c r="AV73" s="132"/>
      <c r="AW73" s="68">
        <f t="shared" si="16"/>
        <v>-4864</v>
      </c>
      <c r="AX73" s="68">
        <v>107.01</v>
      </c>
      <c r="AY73" s="328"/>
      <c r="AZ73" s="338"/>
      <c r="BA73" s="12">
        <f t="shared" si="21"/>
        <v>-216.24</v>
      </c>
      <c r="BB73" s="22"/>
      <c r="BC73" s="315">
        <v>7776</v>
      </c>
      <c r="BD73" s="70">
        <v>7776</v>
      </c>
      <c r="BE73" s="132">
        <v>43257</v>
      </c>
      <c r="BF73" s="68">
        <f t="shared" si="17"/>
        <v>-4864</v>
      </c>
      <c r="BG73" s="68">
        <v>121.59</v>
      </c>
      <c r="BH73" s="328"/>
      <c r="BI73" s="338"/>
      <c r="BJ73" s="12">
        <f t="shared" si="18"/>
        <v>-337.83000000000004</v>
      </c>
      <c r="BK73" s="14"/>
      <c r="BL73" s="12"/>
      <c r="BM73" s="70"/>
      <c r="BN73" s="130"/>
      <c r="BO73" s="12"/>
      <c r="BP73" s="68"/>
      <c r="BQ73" s="13"/>
      <c r="BR73" s="12"/>
      <c r="BS73" s="70"/>
      <c r="BT73" s="130"/>
      <c r="BU73" s="12"/>
      <c r="BV73" s="12"/>
      <c r="BW73" s="15"/>
      <c r="BX73" s="12"/>
      <c r="BY73" s="70"/>
      <c r="BZ73" s="130"/>
      <c r="CA73" s="12"/>
      <c r="CB73" s="12"/>
      <c r="CC73" s="12"/>
      <c r="CD73" s="12"/>
      <c r="CE73" s="70"/>
      <c r="CF73" s="130"/>
      <c r="CG73" s="12"/>
      <c r="CH73" s="12"/>
      <c r="CI73" s="7"/>
      <c r="CJ73" s="12"/>
      <c r="CK73" s="70"/>
      <c r="CL73" s="130"/>
      <c r="CM73" s="12"/>
      <c r="CN73" s="12"/>
      <c r="CO73" s="88"/>
      <c r="CP73" s="12"/>
      <c r="CQ73" s="70"/>
      <c r="CR73" s="130"/>
      <c r="CS73" s="12"/>
      <c r="CT73" s="12"/>
      <c r="CU73" s="88"/>
      <c r="CV73" s="258"/>
      <c r="CW73" s="35"/>
    </row>
    <row r="74" spans="1:101" ht="24.75" customHeight="1">
      <c r="A74" s="31">
        <v>72</v>
      </c>
      <c r="B74" s="47" t="s">
        <v>478</v>
      </c>
      <c r="C74" s="13" t="s">
        <v>9</v>
      </c>
      <c r="D74" s="13" t="s">
        <v>153</v>
      </c>
      <c r="E74" s="13" t="s">
        <v>523</v>
      </c>
      <c r="F74" s="12">
        <v>42.41</v>
      </c>
      <c r="G74" s="47" t="s">
        <v>660</v>
      </c>
      <c r="H74" s="315">
        <v>81.58</v>
      </c>
      <c r="I74" s="315">
        <v>-159.64</v>
      </c>
      <c r="J74" s="315">
        <v>53296.2</v>
      </c>
      <c r="K74" s="316">
        <v>53296.2</v>
      </c>
      <c r="L74" s="18">
        <v>43109</v>
      </c>
      <c r="M74" s="12">
        <f t="shared" si="24"/>
        <v>81.58000000000175</v>
      </c>
      <c r="N74" s="12">
        <v>0</v>
      </c>
      <c r="O74" s="328"/>
      <c r="P74" s="337"/>
      <c r="Q74" s="12">
        <f t="shared" si="23"/>
        <v>-159.64</v>
      </c>
      <c r="R74" s="59" t="s">
        <v>653</v>
      </c>
      <c r="S74" s="12">
        <v>16344</v>
      </c>
      <c r="T74" s="70">
        <v>16344</v>
      </c>
      <c r="U74" s="18">
        <v>43140</v>
      </c>
      <c r="V74" s="12">
        <f t="shared" si="22"/>
        <v>81.58000000000175</v>
      </c>
      <c r="W74" s="276">
        <v>0</v>
      </c>
      <c r="X74" s="340"/>
      <c r="Y74" s="276"/>
      <c r="Z74" s="16">
        <f t="shared" si="19"/>
        <v>-159.64</v>
      </c>
      <c r="AA74" s="30"/>
      <c r="AB74" s="12">
        <v>16344</v>
      </c>
      <c r="AC74" s="70">
        <v>16344</v>
      </c>
      <c r="AD74" s="18">
        <v>43166</v>
      </c>
      <c r="AE74" s="68">
        <f t="shared" si="13"/>
        <v>81.58000000000175</v>
      </c>
      <c r="AF74" s="12">
        <v>0</v>
      </c>
      <c r="AG74" s="328"/>
      <c r="AH74" s="337"/>
      <c r="AI74" s="68">
        <f t="shared" si="14"/>
        <v>-159.64</v>
      </c>
      <c r="AJ74" s="13"/>
      <c r="AK74" s="12">
        <v>16344</v>
      </c>
      <c r="AL74" s="70">
        <v>16344</v>
      </c>
      <c r="AM74" s="18">
        <v>43199</v>
      </c>
      <c r="AN74" s="68">
        <f t="shared" si="20"/>
        <v>81.58000000000175</v>
      </c>
      <c r="AO74" s="68">
        <v>0</v>
      </c>
      <c r="AP74" s="328"/>
      <c r="AQ74" s="338"/>
      <c r="AR74" s="12">
        <f t="shared" si="15"/>
        <v>-159.64</v>
      </c>
      <c r="AS74" s="22"/>
      <c r="AT74" s="12">
        <v>16344</v>
      </c>
      <c r="AU74" s="70">
        <v>16344</v>
      </c>
      <c r="AV74" s="131">
        <v>43228</v>
      </c>
      <c r="AW74" s="68">
        <f t="shared" si="16"/>
        <v>81.58000000000175</v>
      </c>
      <c r="AX74" s="68">
        <v>0</v>
      </c>
      <c r="AY74" s="328"/>
      <c r="AZ74" s="338"/>
      <c r="BA74" s="12">
        <f t="shared" si="21"/>
        <v>-159.64</v>
      </c>
      <c r="BB74" s="12"/>
      <c r="BC74" s="12">
        <v>16344</v>
      </c>
      <c r="BD74" s="70">
        <v>16344</v>
      </c>
      <c r="BE74" s="131">
        <v>43258</v>
      </c>
      <c r="BF74" s="68">
        <f t="shared" si="17"/>
        <v>81.58000000000175</v>
      </c>
      <c r="BG74" s="68">
        <v>0</v>
      </c>
      <c r="BH74" s="328"/>
      <c r="BI74" s="338"/>
      <c r="BJ74" s="12">
        <f t="shared" si="18"/>
        <v>-159.64</v>
      </c>
      <c r="BK74" s="14"/>
      <c r="BL74" s="12"/>
      <c r="BM74" s="70"/>
      <c r="BN74" s="131"/>
      <c r="BO74" s="12"/>
      <c r="BP74" s="68"/>
      <c r="BQ74" s="13"/>
      <c r="BR74" s="12"/>
      <c r="BS74" s="70"/>
      <c r="BT74" s="131"/>
      <c r="BU74" s="12"/>
      <c r="BV74" s="12"/>
      <c r="BW74" s="13"/>
      <c r="BX74" s="12"/>
      <c r="BY74" s="70"/>
      <c r="BZ74" s="131"/>
      <c r="CA74" s="12"/>
      <c r="CB74" s="12"/>
      <c r="CC74" s="88"/>
      <c r="CD74" s="12"/>
      <c r="CE74" s="70"/>
      <c r="CF74" s="131"/>
      <c r="CG74" s="12"/>
      <c r="CH74" s="12"/>
      <c r="CI74" s="7"/>
      <c r="CJ74" s="12"/>
      <c r="CK74" s="70"/>
      <c r="CL74" s="131"/>
      <c r="CM74" s="12"/>
      <c r="CN74" s="12"/>
      <c r="CO74" s="7"/>
      <c r="CP74" s="12"/>
      <c r="CQ74" s="70"/>
      <c r="CR74" s="131"/>
      <c r="CS74" s="12"/>
      <c r="CT74" s="12"/>
      <c r="CU74" s="7"/>
      <c r="CV74" s="7"/>
      <c r="CW74" s="35"/>
    </row>
    <row r="75" spans="1:101" ht="24.75" customHeight="1">
      <c r="A75" s="26">
        <v>73</v>
      </c>
      <c r="B75" s="47" t="s">
        <v>481</v>
      </c>
      <c r="C75" s="13" t="s">
        <v>162</v>
      </c>
      <c r="D75" s="13" t="s">
        <v>153</v>
      </c>
      <c r="E75" s="13" t="s">
        <v>313</v>
      </c>
      <c r="F75" s="12">
        <v>6.24</v>
      </c>
      <c r="G75" s="47" t="s">
        <v>655</v>
      </c>
      <c r="H75" s="315">
        <v>6782.31</v>
      </c>
      <c r="I75" s="315">
        <v>-151.65</v>
      </c>
      <c r="J75" s="315">
        <v>851.4</v>
      </c>
      <c r="K75" s="316"/>
      <c r="L75" s="15"/>
      <c r="M75" s="12">
        <f t="shared" si="24"/>
        <v>5930.910000000001</v>
      </c>
      <c r="N75" s="12">
        <v>0</v>
      </c>
      <c r="O75" s="328"/>
      <c r="P75" s="337"/>
      <c r="Q75" s="12">
        <f t="shared" si="23"/>
        <v>-151.65</v>
      </c>
      <c r="R75" s="59" t="s">
        <v>653</v>
      </c>
      <c r="S75" s="12">
        <v>425.88</v>
      </c>
      <c r="T75" s="70"/>
      <c r="U75" s="19"/>
      <c r="V75" s="12">
        <f t="shared" si="22"/>
        <v>5505.030000000001</v>
      </c>
      <c r="W75" s="276">
        <v>0</v>
      </c>
      <c r="X75" s="340">
        <v>151.65</v>
      </c>
      <c r="Y75" s="345">
        <v>43146</v>
      </c>
      <c r="Z75" s="16">
        <f t="shared" si="19"/>
        <v>0</v>
      </c>
      <c r="AA75" s="30"/>
      <c r="AB75" s="12">
        <v>425.88</v>
      </c>
      <c r="AC75" s="70"/>
      <c r="AD75" s="19"/>
      <c r="AE75" s="68">
        <f t="shared" si="13"/>
        <v>5079.150000000001</v>
      </c>
      <c r="AF75" s="12">
        <v>0</v>
      </c>
      <c r="AG75" s="328"/>
      <c r="AH75" s="337"/>
      <c r="AI75" s="68">
        <f t="shared" si="14"/>
        <v>0</v>
      </c>
      <c r="AJ75" s="13"/>
      <c r="AK75" s="12">
        <v>425.88</v>
      </c>
      <c r="AL75" s="70"/>
      <c r="AM75" s="19"/>
      <c r="AN75" s="68">
        <f t="shared" si="20"/>
        <v>4653.27</v>
      </c>
      <c r="AO75" s="68">
        <v>0</v>
      </c>
      <c r="AP75" s="328"/>
      <c r="AQ75" s="338"/>
      <c r="AR75" s="12">
        <f t="shared" si="15"/>
        <v>0</v>
      </c>
      <c r="AS75" s="12"/>
      <c r="AT75" s="12">
        <v>425.88</v>
      </c>
      <c r="AU75" s="70"/>
      <c r="AV75" s="132"/>
      <c r="AW75" s="68">
        <f t="shared" si="16"/>
        <v>4227.39</v>
      </c>
      <c r="AX75" s="68">
        <v>0</v>
      </c>
      <c r="AY75" s="328"/>
      <c r="AZ75" s="338"/>
      <c r="BA75" s="12">
        <f t="shared" si="21"/>
        <v>0</v>
      </c>
      <c r="BB75" s="12"/>
      <c r="BC75" s="12">
        <v>425.88</v>
      </c>
      <c r="BD75" s="70"/>
      <c r="BE75" s="132"/>
      <c r="BF75" s="68">
        <f t="shared" si="17"/>
        <v>3801.51</v>
      </c>
      <c r="BG75" s="68">
        <v>0</v>
      </c>
      <c r="BH75" s="328"/>
      <c r="BI75" s="338"/>
      <c r="BJ75" s="12">
        <f t="shared" si="18"/>
        <v>0</v>
      </c>
      <c r="BK75" s="14"/>
      <c r="BL75" s="12"/>
      <c r="BM75" s="70"/>
      <c r="BN75" s="132"/>
      <c r="BO75" s="12"/>
      <c r="BP75" s="68"/>
      <c r="BQ75" s="13"/>
      <c r="BR75" s="12"/>
      <c r="BS75" s="70"/>
      <c r="BT75" s="132"/>
      <c r="BU75" s="12"/>
      <c r="BV75" s="12"/>
      <c r="BW75" s="13"/>
      <c r="BX75" s="12"/>
      <c r="BY75" s="70"/>
      <c r="BZ75" s="132"/>
      <c r="CA75" s="12"/>
      <c r="CB75" s="12"/>
      <c r="CC75" s="7"/>
      <c r="CD75" s="12"/>
      <c r="CE75" s="70"/>
      <c r="CF75" s="132"/>
      <c r="CG75" s="12"/>
      <c r="CH75" s="12"/>
      <c r="CI75" s="7"/>
      <c r="CJ75" s="12"/>
      <c r="CK75" s="70"/>
      <c r="CL75" s="132"/>
      <c r="CM75" s="12"/>
      <c r="CN75" s="12"/>
      <c r="CO75" s="7"/>
      <c r="CP75" s="12"/>
      <c r="CQ75" s="70"/>
      <c r="CR75" s="132"/>
      <c r="CS75" s="12"/>
      <c r="CT75" s="12"/>
      <c r="CU75" s="88"/>
      <c r="CV75" s="7"/>
      <c r="CW75" s="35"/>
    </row>
    <row r="76" spans="1:101" ht="24.75" customHeight="1">
      <c r="A76" s="31">
        <v>74</v>
      </c>
      <c r="B76" s="47" t="s">
        <v>483</v>
      </c>
      <c r="C76" s="13" t="s">
        <v>185</v>
      </c>
      <c r="D76" s="13" t="s">
        <v>153</v>
      </c>
      <c r="E76" s="13" t="s">
        <v>149</v>
      </c>
      <c r="F76" s="12">
        <v>23.87</v>
      </c>
      <c r="G76" s="47" t="s">
        <v>578</v>
      </c>
      <c r="H76" s="315">
        <v>5376.6</v>
      </c>
      <c r="I76" s="315">
        <v>-271.02</v>
      </c>
      <c r="J76" s="315">
        <v>5376.6</v>
      </c>
      <c r="K76" s="316">
        <v>5376.6</v>
      </c>
      <c r="L76" s="18">
        <v>43111</v>
      </c>
      <c r="M76" s="12">
        <f t="shared" si="24"/>
        <v>5376.6</v>
      </c>
      <c r="N76" s="12">
        <v>0</v>
      </c>
      <c r="O76" s="328"/>
      <c r="P76" s="337"/>
      <c r="Q76" s="12">
        <f t="shared" si="23"/>
        <v>-271.02</v>
      </c>
      <c r="R76" s="13"/>
      <c r="S76" s="12">
        <v>5376.6</v>
      </c>
      <c r="T76" s="70">
        <v>5376.6</v>
      </c>
      <c r="U76" s="18">
        <v>43143</v>
      </c>
      <c r="V76" s="12">
        <f t="shared" si="22"/>
        <v>5376.6</v>
      </c>
      <c r="W76" s="276">
        <v>0</v>
      </c>
      <c r="X76" s="340"/>
      <c r="Y76" s="276"/>
      <c r="Z76" s="16">
        <f t="shared" si="19"/>
        <v>-271.02</v>
      </c>
      <c r="AA76" s="30"/>
      <c r="AB76" s="12">
        <v>5376.6</v>
      </c>
      <c r="AC76" s="70">
        <v>5376.6</v>
      </c>
      <c r="AD76" s="18">
        <v>43165</v>
      </c>
      <c r="AE76" s="68">
        <f t="shared" si="13"/>
        <v>5376.6</v>
      </c>
      <c r="AF76" s="12">
        <v>0</v>
      </c>
      <c r="AG76" s="328"/>
      <c r="AH76" s="337"/>
      <c r="AI76" s="68">
        <f t="shared" si="14"/>
        <v>-271.02</v>
      </c>
      <c r="AJ76" s="13"/>
      <c r="AK76" s="12">
        <v>5376.6</v>
      </c>
      <c r="AL76" s="70"/>
      <c r="AM76" s="18"/>
      <c r="AN76" s="68">
        <f t="shared" si="20"/>
        <v>0</v>
      </c>
      <c r="AO76" s="68">
        <v>0</v>
      </c>
      <c r="AP76" s="328"/>
      <c r="AQ76" s="338"/>
      <c r="AR76" s="12">
        <f t="shared" si="15"/>
        <v>-271.02</v>
      </c>
      <c r="AS76" s="12"/>
      <c r="AT76" s="12">
        <v>5376.6</v>
      </c>
      <c r="AU76" s="70"/>
      <c r="AV76" s="131"/>
      <c r="AW76" s="68">
        <f t="shared" si="16"/>
        <v>-5376.6</v>
      </c>
      <c r="AX76" s="68">
        <v>118.28</v>
      </c>
      <c r="AY76" s="328"/>
      <c r="AZ76" s="338"/>
      <c r="BA76" s="12">
        <f t="shared" si="21"/>
        <v>-389.29999999999995</v>
      </c>
      <c r="BB76" s="12"/>
      <c r="BC76" s="12">
        <v>5376.6</v>
      </c>
      <c r="BD76" s="70">
        <v>10753.2</v>
      </c>
      <c r="BE76" s="130" t="s">
        <v>710</v>
      </c>
      <c r="BF76" s="68">
        <f t="shared" si="17"/>
        <v>0</v>
      </c>
      <c r="BG76" s="68">
        <v>139.8</v>
      </c>
      <c r="BH76" s="328"/>
      <c r="BI76" s="338"/>
      <c r="BJ76" s="12">
        <f t="shared" si="18"/>
        <v>-529.0999999999999</v>
      </c>
      <c r="BK76" s="14"/>
      <c r="BL76" s="12"/>
      <c r="BM76" s="70"/>
      <c r="BN76" s="131"/>
      <c r="BO76" s="12"/>
      <c r="BP76" s="68"/>
      <c r="BQ76" s="13"/>
      <c r="BR76" s="12"/>
      <c r="BS76" s="70"/>
      <c r="BT76" s="131"/>
      <c r="BU76" s="12"/>
      <c r="BV76" s="12"/>
      <c r="BW76" s="13"/>
      <c r="BX76" s="12"/>
      <c r="BY76" s="70"/>
      <c r="BZ76" s="131"/>
      <c r="CA76" s="12"/>
      <c r="CB76" s="12"/>
      <c r="CC76" s="7"/>
      <c r="CD76" s="12"/>
      <c r="CE76" s="70"/>
      <c r="CF76" s="131"/>
      <c r="CG76" s="12"/>
      <c r="CH76" s="12"/>
      <c r="CI76" s="7"/>
      <c r="CJ76" s="12"/>
      <c r="CK76" s="70"/>
      <c r="CL76" s="131"/>
      <c r="CM76" s="12"/>
      <c r="CN76" s="12"/>
      <c r="CO76" s="7"/>
      <c r="CP76" s="12"/>
      <c r="CQ76" s="70"/>
      <c r="CR76" s="130"/>
      <c r="CS76" s="12"/>
      <c r="CT76" s="12"/>
      <c r="CU76" s="59"/>
      <c r="CV76" s="7"/>
      <c r="CW76" s="35"/>
    </row>
    <row r="77" spans="1:101" ht="24.75" customHeight="1">
      <c r="A77" s="26">
        <v>75</v>
      </c>
      <c r="B77" s="47" t="s">
        <v>484</v>
      </c>
      <c r="C77" s="13" t="s">
        <v>167</v>
      </c>
      <c r="D77" s="13" t="s">
        <v>153</v>
      </c>
      <c r="E77" s="13" t="s">
        <v>629</v>
      </c>
      <c r="F77" s="12">
        <v>26.8</v>
      </c>
      <c r="G77" s="47" t="s">
        <v>579</v>
      </c>
      <c r="H77" s="315">
        <v>5914.24</v>
      </c>
      <c r="I77" s="315">
        <v>-2476.24</v>
      </c>
      <c r="J77" s="315">
        <v>5439.6</v>
      </c>
      <c r="K77" s="316"/>
      <c r="L77" s="18"/>
      <c r="M77" s="12">
        <f t="shared" si="24"/>
        <v>474.6399999999994</v>
      </c>
      <c r="N77" s="12">
        <v>0</v>
      </c>
      <c r="O77" s="328"/>
      <c r="P77" s="337"/>
      <c r="Q77" s="12">
        <f t="shared" si="23"/>
        <v>-2476.24</v>
      </c>
      <c r="R77" s="13"/>
      <c r="S77" s="315">
        <v>5439.6</v>
      </c>
      <c r="T77" s="70">
        <v>5500</v>
      </c>
      <c r="U77" s="18">
        <v>43136</v>
      </c>
      <c r="V77" s="12">
        <f aca="true" t="shared" si="25" ref="V77:V106">M77-S77+T77</f>
        <v>535.039999999999</v>
      </c>
      <c r="W77" s="276">
        <v>0</v>
      </c>
      <c r="X77" s="340"/>
      <c r="Y77" s="276"/>
      <c r="Z77" s="16">
        <f t="shared" si="19"/>
        <v>-2476.24</v>
      </c>
      <c r="AA77" s="30"/>
      <c r="AB77" s="315">
        <v>5439.6</v>
      </c>
      <c r="AC77" s="70">
        <v>5500</v>
      </c>
      <c r="AD77" s="82">
        <v>43161</v>
      </c>
      <c r="AE77" s="68">
        <f t="shared" si="13"/>
        <v>595.4399999999987</v>
      </c>
      <c r="AF77" s="12">
        <v>0</v>
      </c>
      <c r="AG77" s="328"/>
      <c r="AH77" s="337"/>
      <c r="AI77" s="68">
        <f t="shared" si="14"/>
        <v>-2476.24</v>
      </c>
      <c r="AJ77" s="13"/>
      <c r="AK77" s="315">
        <v>5439.6</v>
      </c>
      <c r="AL77" s="70">
        <v>5400</v>
      </c>
      <c r="AM77" s="82">
        <v>43193</v>
      </c>
      <c r="AN77" s="68">
        <f t="shared" si="20"/>
        <v>555.8399999999983</v>
      </c>
      <c r="AO77" s="68">
        <v>0</v>
      </c>
      <c r="AP77" s="328"/>
      <c r="AQ77" s="338"/>
      <c r="AR77" s="12">
        <f t="shared" si="15"/>
        <v>-2476.24</v>
      </c>
      <c r="AS77" s="12"/>
      <c r="AT77" s="315">
        <v>5439.6</v>
      </c>
      <c r="AU77" s="70">
        <v>10939.6</v>
      </c>
      <c r="AV77" s="130" t="s">
        <v>626</v>
      </c>
      <c r="AW77" s="68">
        <f t="shared" si="16"/>
        <v>6055.839999999998</v>
      </c>
      <c r="AX77" s="68">
        <v>0</v>
      </c>
      <c r="AY77" s="328"/>
      <c r="AZ77" s="338"/>
      <c r="BA77" s="12">
        <f t="shared" si="21"/>
        <v>-2476.24</v>
      </c>
      <c r="BB77" s="12"/>
      <c r="BC77" s="315">
        <v>5439.6</v>
      </c>
      <c r="BD77" s="70">
        <v>5439.6</v>
      </c>
      <c r="BE77" s="130">
        <v>43280</v>
      </c>
      <c r="BF77" s="68">
        <f t="shared" si="17"/>
        <v>6055.839999999998</v>
      </c>
      <c r="BG77" s="68">
        <v>0</v>
      </c>
      <c r="BH77" s="328"/>
      <c r="BI77" s="338"/>
      <c r="BJ77" s="12">
        <f t="shared" si="18"/>
        <v>-2476.24</v>
      </c>
      <c r="BK77" s="14"/>
      <c r="BL77" s="12"/>
      <c r="BM77" s="70"/>
      <c r="BN77" s="130"/>
      <c r="BO77" s="12"/>
      <c r="BP77" s="68"/>
      <c r="BQ77" s="13"/>
      <c r="BR77" s="12"/>
      <c r="BS77" s="70"/>
      <c r="BT77" s="130"/>
      <c r="BU77" s="12"/>
      <c r="BV77" s="12"/>
      <c r="BW77" s="15"/>
      <c r="BX77" s="12"/>
      <c r="BY77" s="70"/>
      <c r="BZ77" s="130"/>
      <c r="CA77" s="12"/>
      <c r="CB77" s="12"/>
      <c r="CC77" s="88"/>
      <c r="CD77" s="12"/>
      <c r="CE77" s="70"/>
      <c r="CF77" s="130"/>
      <c r="CG77" s="12"/>
      <c r="CH77" s="12"/>
      <c r="CI77" s="7"/>
      <c r="CJ77" s="12"/>
      <c r="CK77" s="70"/>
      <c r="CL77" s="130"/>
      <c r="CM77" s="12"/>
      <c r="CN77" s="12"/>
      <c r="CO77" s="7"/>
      <c r="CP77" s="12"/>
      <c r="CQ77" s="70"/>
      <c r="CR77" s="130"/>
      <c r="CS77" s="12"/>
      <c r="CT77" s="12"/>
      <c r="CU77" s="88"/>
      <c r="CV77" s="7"/>
      <c r="CW77" s="35"/>
    </row>
    <row r="78" spans="1:101" ht="24.75" customHeight="1">
      <c r="A78" s="31">
        <v>76</v>
      </c>
      <c r="B78" s="47" t="s">
        <v>696</v>
      </c>
      <c r="C78" s="13" t="s">
        <v>168</v>
      </c>
      <c r="D78" s="13" t="s">
        <v>153</v>
      </c>
      <c r="E78" s="13" t="s">
        <v>629</v>
      </c>
      <c r="F78" s="12">
        <v>83.1</v>
      </c>
      <c r="G78" s="47" t="s">
        <v>577</v>
      </c>
      <c r="H78" s="315">
        <v>16867.8</v>
      </c>
      <c r="I78" s="315">
        <v>0</v>
      </c>
      <c r="J78" s="315">
        <v>16867.8</v>
      </c>
      <c r="K78" s="316"/>
      <c r="L78" s="18"/>
      <c r="M78" s="12">
        <f t="shared" si="24"/>
        <v>0</v>
      </c>
      <c r="N78" s="12">
        <v>0</v>
      </c>
      <c r="O78" s="328"/>
      <c r="P78" s="337"/>
      <c r="Q78" s="12">
        <f t="shared" si="23"/>
        <v>0</v>
      </c>
      <c r="R78" s="13"/>
      <c r="S78" s="315">
        <v>16867.8</v>
      </c>
      <c r="T78" s="70">
        <v>16867.8</v>
      </c>
      <c r="U78" s="18">
        <v>43132</v>
      </c>
      <c r="V78" s="12">
        <f t="shared" si="25"/>
        <v>0</v>
      </c>
      <c r="W78" s="276">
        <v>0</v>
      </c>
      <c r="X78" s="340"/>
      <c r="Y78" s="276"/>
      <c r="Z78" s="16">
        <f t="shared" si="19"/>
        <v>0</v>
      </c>
      <c r="AA78" s="30"/>
      <c r="AB78" s="315">
        <v>16867.8</v>
      </c>
      <c r="AC78" s="70">
        <v>16867.8</v>
      </c>
      <c r="AD78" s="18">
        <v>43161</v>
      </c>
      <c r="AE78" s="68">
        <f t="shared" si="13"/>
        <v>0</v>
      </c>
      <c r="AF78" s="12">
        <v>0</v>
      </c>
      <c r="AG78" s="328"/>
      <c r="AH78" s="337"/>
      <c r="AI78" s="68">
        <f t="shared" si="14"/>
        <v>0</v>
      </c>
      <c r="AJ78" s="13"/>
      <c r="AK78" s="315">
        <v>16867.8</v>
      </c>
      <c r="AL78" s="70">
        <v>16867.8</v>
      </c>
      <c r="AM78" s="18">
        <v>43192</v>
      </c>
      <c r="AN78" s="68">
        <f t="shared" si="20"/>
        <v>0</v>
      </c>
      <c r="AO78" s="68">
        <v>0</v>
      </c>
      <c r="AP78" s="328"/>
      <c r="AQ78" s="338"/>
      <c r="AR78" s="12">
        <f t="shared" si="15"/>
        <v>0</v>
      </c>
      <c r="AS78" s="12"/>
      <c r="AT78" s="315">
        <v>16867.8</v>
      </c>
      <c r="AU78" s="70">
        <v>16867.8</v>
      </c>
      <c r="AV78" s="131">
        <v>43224</v>
      </c>
      <c r="AW78" s="68">
        <f t="shared" si="16"/>
        <v>0</v>
      </c>
      <c r="AX78" s="68">
        <v>0</v>
      </c>
      <c r="AY78" s="328"/>
      <c r="AZ78" s="338"/>
      <c r="BA78" s="12">
        <f t="shared" si="21"/>
        <v>0</v>
      </c>
      <c r="BB78" s="12"/>
      <c r="BC78" s="315">
        <v>16867.8</v>
      </c>
      <c r="BD78" s="70">
        <v>16867.8</v>
      </c>
      <c r="BE78" s="131">
        <v>43255</v>
      </c>
      <c r="BF78" s="68">
        <f t="shared" si="17"/>
        <v>0</v>
      </c>
      <c r="BG78" s="68">
        <v>0</v>
      </c>
      <c r="BH78" s="328"/>
      <c r="BI78" s="338"/>
      <c r="BJ78" s="12">
        <f t="shared" si="18"/>
        <v>0</v>
      </c>
      <c r="BK78" s="14"/>
      <c r="BL78" s="12"/>
      <c r="BM78" s="70"/>
      <c r="BN78" s="131"/>
      <c r="BO78" s="12"/>
      <c r="BP78" s="68"/>
      <c r="BQ78" s="13"/>
      <c r="BR78" s="12"/>
      <c r="BS78" s="70"/>
      <c r="BT78" s="131"/>
      <c r="BU78" s="12"/>
      <c r="BV78" s="12"/>
      <c r="BW78" s="15"/>
      <c r="BX78" s="12"/>
      <c r="BY78" s="70"/>
      <c r="BZ78" s="131"/>
      <c r="CA78" s="12"/>
      <c r="CB78" s="12"/>
      <c r="CC78" s="88"/>
      <c r="CD78" s="12"/>
      <c r="CE78" s="70"/>
      <c r="CF78" s="131"/>
      <c r="CG78" s="12"/>
      <c r="CH78" s="12"/>
      <c r="CI78" s="7"/>
      <c r="CJ78" s="12"/>
      <c r="CK78" s="70"/>
      <c r="CL78" s="131"/>
      <c r="CM78" s="12"/>
      <c r="CN78" s="12"/>
      <c r="CO78" s="59"/>
      <c r="CP78" s="12"/>
      <c r="CQ78" s="70"/>
      <c r="CR78" s="130"/>
      <c r="CS78" s="12"/>
      <c r="CT78" s="12"/>
      <c r="CU78" s="7"/>
      <c r="CV78" s="7"/>
      <c r="CW78" s="35"/>
    </row>
    <row r="79" spans="1:101" ht="24.75" customHeight="1">
      <c r="A79" s="26">
        <v>77</v>
      </c>
      <c r="B79" s="47" t="s">
        <v>202</v>
      </c>
      <c r="C79" s="13" t="s">
        <v>169</v>
      </c>
      <c r="D79" s="13" t="s">
        <v>153</v>
      </c>
      <c r="E79" s="13" t="s">
        <v>629</v>
      </c>
      <c r="F79" s="12">
        <v>128.5</v>
      </c>
      <c r="G79" s="47" t="s">
        <v>137</v>
      </c>
      <c r="H79" s="315">
        <v>0</v>
      </c>
      <c r="I79" s="315">
        <v>86.76</v>
      </c>
      <c r="J79" s="315">
        <v>21690</v>
      </c>
      <c r="K79" s="316">
        <v>21690</v>
      </c>
      <c r="L79" s="18">
        <v>43110</v>
      </c>
      <c r="M79" s="12">
        <f t="shared" si="24"/>
        <v>0</v>
      </c>
      <c r="N79" s="12">
        <v>0</v>
      </c>
      <c r="O79" s="328"/>
      <c r="P79" s="337"/>
      <c r="Q79" s="12">
        <f t="shared" si="23"/>
        <v>86.76</v>
      </c>
      <c r="R79" s="13"/>
      <c r="S79" s="315">
        <v>21690</v>
      </c>
      <c r="T79" s="70">
        <v>21690</v>
      </c>
      <c r="U79" s="18">
        <v>43140</v>
      </c>
      <c r="V79" s="12">
        <f t="shared" si="25"/>
        <v>0</v>
      </c>
      <c r="W79" s="276">
        <v>0</v>
      </c>
      <c r="X79" s="340"/>
      <c r="Y79" s="276"/>
      <c r="Z79" s="16">
        <f t="shared" si="19"/>
        <v>86.76</v>
      </c>
      <c r="AA79" s="30"/>
      <c r="AB79" s="315">
        <v>21690</v>
      </c>
      <c r="AC79" s="70">
        <v>21690</v>
      </c>
      <c r="AD79" s="18">
        <v>43166</v>
      </c>
      <c r="AE79" s="68">
        <f t="shared" si="13"/>
        <v>0</v>
      </c>
      <c r="AF79" s="12">
        <v>0</v>
      </c>
      <c r="AG79" s="328"/>
      <c r="AH79" s="337"/>
      <c r="AI79" s="68">
        <f t="shared" si="14"/>
        <v>86.76</v>
      </c>
      <c r="AJ79" s="15"/>
      <c r="AK79" s="315">
        <v>21690</v>
      </c>
      <c r="AL79" s="70">
        <v>21690</v>
      </c>
      <c r="AM79" s="18">
        <v>43201</v>
      </c>
      <c r="AN79" s="68">
        <f t="shared" si="20"/>
        <v>0</v>
      </c>
      <c r="AO79" s="68">
        <v>0</v>
      </c>
      <c r="AP79" s="328"/>
      <c r="AQ79" s="338"/>
      <c r="AR79" s="12">
        <f t="shared" si="15"/>
        <v>86.76</v>
      </c>
      <c r="AS79" s="22"/>
      <c r="AT79" s="315">
        <v>21690</v>
      </c>
      <c r="AU79" s="70">
        <v>21690</v>
      </c>
      <c r="AV79" s="131">
        <v>43230</v>
      </c>
      <c r="AW79" s="68">
        <f t="shared" si="16"/>
        <v>0</v>
      </c>
      <c r="AX79" s="68">
        <v>0</v>
      </c>
      <c r="AY79" s="328"/>
      <c r="AZ79" s="338"/>
      <c r="BA79" s="12">
        <f t="shared" si="21"/>
        <v>86.76</v>
      </c>
      <c r="BB79" s="12"/>
      <c r="BC79" s="315">
        <v>21690</v>
      </c>
      <c r="BD79" s="70">
        <v>21690</v>
      </c>
      <c r="BE79" s="131">
        <v>43260</v>
      </c>
      <c r="BF79" s="68">
        <f t="shared" si="17"/>
        <v>0</v>
      </c>
      <c r="BG79" s="68">
        <v>0</v>
      </c>
      <c r="BH79" s="328"/>
      <c r="BI79" s="338"/>
      <c r="BJ79" s="12">
        <f t="shared" si="18"/>
        <v>86.76</v>
      </c>
      <c r="BK79" s="14"/>
      <c r="BL79" s="12"/>
      <c r="BM79" s="70"/>
      <c r="BN79" s="131"/>
      <c r="BO79" s="12"/>
      <c r="BP79" s="68"/>
      <c r="BQ79" s="13"/>
      <c r="BR79" s="12"/>
      <c r="BS79" s="70"/>
      <c r="BT79" s="131"/>
      <c r="BU79" s="12"/>
      <c r="BV79" s="12"/>
      <c r="BW79" s="13"/>
      <c r="BX79" s="12"/>
      <c r="BY79" s="70"/>
      <c r="BZ79" s="131"/>
      <c r="CA79" s="12"/>
      <c r="CB79" s="12"/>
      <c r="CC79" s="101"/>
      <c r="CD79" s="12"/>
      <c r="CE79" s="70"/>
      <c r="CF79" s="131"/>
      <c r="CG79" s="12"/>
      <c r="CH79" s="12"/>
      <c r="CI79" s="7"/>
      <c r="CJ79" s="12"/>
      <c r="CK79" s="70"/>
      <c r="CL79" s="131"/>
      <c r="CM79" s="12"/>
      <c r="CN79" s="12"/>
      <c r="CO79" s="7"/>
      <c r="CP79" s="12"/>
      <c r="CQ79" s="70"/>
      <c r="CR79" s="131"/>
      <c r="CS79" s="12"/>
      <c r="CT79" s="12"/>
      <c r="CU79" s="7"/>
      <c r="CV79" s="7"/>
      <c r="CW79" s="35"/>
    </row>
    <row r="80" spans="1:101" ht="24.75" customHeight="1">
      <c r="A80" s="31">
        <v>78</v>
      </c>
      <c r="B80" s="47" t="s">
        <v>414</v>
      </c>
      <c r="C80" s="13" t="s">
        <v>170</v>
      </c>
      <c r="D80" s="13" t="s">
        <v>153</v>
      </c>
      <c r="E80" s="13" t="s">
        <v>629</v>
      </c>
      <c r="F80" s="12">
        <v>67.4</v>
      </c>
      <c r="G80" s="47" t="s">
        <v>435</v>
      </c>
      <c r="H80" s="315">
        <v>0.6</v>
      </c>
      <c r="I80" s="315">
        <v>-36.49</v>
      </c>
      <c r="J80" s="315">
        <v>12162.6</v>
      </c>
      <c r="K80" s="316">
        <v>12162.6</v>
      </c>
      <c r="L80" s="18">
        <v>43110</v>
      </c>
      <c r="M80" s="12">
        <f t="shared" si="24"/>
        <v>0.6000000000003638</v>
      </c>
      <c r="N80" s="12">
        <v>0</v>
      </c>
      <c r="O80" s="328"/>
      <c r="P80" s="337"/>
      <c r="Q80" s="12">
        <f t="shared" si="23"/>
        <v>-36.49</v>
      </c>
      <c r="R80" s="13"/>
      <c r="S80" s="315">
        <v>12162.6</v>
      </c>
      <c r="T80" s="70">
        <v>12162.6</v>
      </c>
      <c r="U80" s="18">
        <v>43140</v>
      </c>
      <c r="V80" s="12">
        <f t="shared" si="25"/>
        <v>0.6000000000003638</v>
      </c>
      <c r="W80" s="276">
        <v>0</v>
      </c>
      <c r="X80" s="340"/>
      <c r="Y80" s="276"/>
      <c r="Z80" s="16">
        <f t="shared" si="19"/>
        <v>-36.49</v>
      </c>
      <c r="AA80" s="30"/>
      <c r="AB80" s="315">
        <v>12162.6</v>
      </c>
      <c r="AC80" s="70">
        <v>12162.6</v>
      </c>
      <c r="AD80" s="18">
        <v>43171</v>
      </c>
      <c r="AE80" s="68">
        <f t="shared" si="13"/>
        <v>0.6000000000003638</v>
      </c>
      <c r="AF80" s="12">
        <v>12.16</v>
      </c>
      <c r="AG80" s="328"/>
      <c r="AH80" s="337"/>
      <c r="AI80" s="68">
        <f t="shared" si="14"/>
        <v>-48.650000000000006</v>
      </c>
      <c r="AJ80" s="13"/>
      <c r="AK80" s="315">
        <v>12162.6</v>
      </c>
      <c r="AL80" s="70">
        <v>12162.6</v>
      </c>
      <c r="AM80" s="18">
        <v>43200</v>
      </c>
      <c r="AN80" s="68">
        <f t="shared" si="20"/>
        <v>0.6000000000003638</v>
      </c>
      <c r="AO80" s="68">
        <v>0</v>
      </c>
      <c r="AP80" s="328"/>
      <c r="AQ80" s="338"/>
      <c r="AR80" s="12">
        <f t="shared" si="15"/>
        <v>-48.650000000000006</v>
      </c>
      <c r="AS80" s="22"/>
      <c r="AT80" s="315">
        <v>12162.6</v>
      </c>
      <c r="AU80" s="70">
        <v>12162.6</v>
      </c>
      <c r="AV80" s="131">
        <v>43230</v>
      </c>
      <c r="AW80" s="68">
        <f t="shared" si="16"/>
        <v>0.6000000000003638</v>
      </c>
      <c r="AX80" s="68">
        <v>0</v>
      </c>
      <c r="AY80" s="328"/>
      <c r="AZ80" s="338"/>
      <c r="BA80" s="12">
        <f t="shared" si="21"/>
        <v>-48.650000000000006</v>
      </c>
      <c r="BB80" s="12"/>
      <c r="BC80" s="315">
        <v>12162.6</v>
      </c>
      <c r="BD80" s="70">
        <v>12162.6</v>
      </c>
      <c r="BE80" s="131">
        <v>43264</v>
      </c>
      <c r="BF80" s="68">
        <f t="shared" si="17"/>
        <v>0.6000000000003638</v>
      </c>
      <c r="BG80" s="68">
        <v>24.32</v>
      </c>
      <c r="BH80" s="328"/>
      <c r="BI80" s="338"/>
      <c r="BJ80" s="12">
        <f t="shared" si="18"/>
        <v>-72.97</v>
      </c>
      <c r="BK80" s="14"/>
      <c r="BL80" s="12"/>
      <c r="BM80" s="70"/>
      <c r="BN80" s="131"/>
      <c r="BO80" s="12"/>
      <c r="BP80" s="68"/>
      <c r="BQ80" s="13"/>
      <c r="BR80" s="12"/>
      <c r="BS80" s="70"/>
      <c r="BT80" s="131"/>
      <c r="BU80" s="12"/>
      <c r="BV80" s="12"/>
      <c r="BW80" s="15"/>
      <c r="BX80" s="12"/>
      <c r="BY80" s="70"/>
      <c r="BZ80" s="131"/>
      <c r="CA80" s="12"/>
      <c r="CB80" s="12"/>
      <c r="CC80" s="88"/>
      <c r="CD80" s="12"/>
      <c r="CE80" s="70"/>
      <c r="CF80" s="131"/>
      <c r="CG80" s="12"/>
      <c r="CH80" s="12"/>
      <c r="CI80" s="7"/>
      <c r="CJ80" s="12"/>
      <c r="CK80" s="70"/>
      <c r="CL80" s="131"/>
      <c r="CM80" s="12"/>
      <c r="CN80" s="12"/>
      <c r="CO80" s="7"/>
      <c r="CP80" s="12"/>
      <c r="CQ80" s="70"/>
      <c r="CR80" s="131"/>
      <c r="CS80" s="12"/>
      <c r="CT80" s="12"/>
      <c r="CU80" s="7"/>
      <c r="CV80" s="7"/>
      <c r="CW80" s="35"/>
    </row>
    <row r="81" spans="1:101" ht="24.75" customHeight="1">
      <c r="A81" s="26">
        <v>79</v>
      </c>
      <c r="B81" s="47" t="s">
        <v>415</v>
      </c>
      <c r="C81" s="13" t="s">
        <v>171</v>
      </c>
      <c r="D81" s="13" t="s">
        <v>153</v>
      </c>
      <c r="E81" s="13" t="s">
        <v>629</v>
      </c>
      <c r="F81" s="12">
        <v>51.1</v>
      </c>
      <c r="G81" s="47" t="s">
        <v>436</v>
      </c>
      <c r="H81" s="315">
        <v>1627.5</v>
      </c>
      <c r="I81" s="315">
        <v>-2533.96</v>
      </c>
      <c r="J81" s="315">
        <v>10372.5</v>
      </c>
      <c r="K81" s="316">
        <v>8745</v>
      </c>
      <c r="L81" s="82">
        <v>43110</v>
      </c>
      <c r="M81" s="12">
        <f t="shared" si="24"/>
        <v>0</v>
      </c>
      <c r="N81" s="12">
        <v>0</v>
      </c>
      <c r="O81" s="328">
        <v>2533.96</v>
      </c>
      <c r="P81" s="18">
        <v>43110</v>
      </c>
      <c r="Q81" s="12">
        <f t="shared" si="23"/>
        <v>0</v>
      </c>
      <c r="R81" s="13"/>
      <c r="S81" s="315">
        <v>10372.5</v>
      </c>
      <c r="T81" s="70">
        <v>10372.5</v>
      </c>
      <c r="U81" s="82">
        <v>43139</v>
      </c>
      <c r="V81" s="12">
        <f t="shared" si="25"/>
        <v>0</v>
      </c>
      <c r="W81" s="276">
        <v>0</v>
      </c>
      <c r="X81" s="340"/>
      <c r="Y81" s="276"/>
      <c r="Z81" s="16">
        <f t="shared" si="19"/>
        <v>0</v>
      </c>
      <c r="AA81" s="30"/>
      <c r="AB81" s="315">
        <v>10372.5</v>
      </c>
      <c r="AC81" s="70">
        <v>10372.5</v>
      </c>
      <c r="AD81" s="82">
        <v>43166</v>
      </c>
      <c r="AE81" s="68">
        <f t="shared" si="13"/>
        <v>0</v>
      </c>
      <c r="AF81" s="12">
        <v>0</v>
      </c>
      <c r="AG81" s="328"/>
      <c r="AH81" s="18"/>
      <c r="AI81" s="68">
        <f t="shared" si="14"/>
        <v>0</v>
      </c>
      <c r="AJ81" s="13"/>
      <c r="AK81" s="315">
        <v>10372.5</v>
      </c>
      <c r="AL81" s="70"/>
      <c r="AM81" s="82"/>
      <c r="AN81" s="68">
        <f t="shared" si="20"/>
        <v>-10372.5</v>
      </c>
      <c r="AO81" s="68">
        <v>217.83</v>
      </c>
      <c r="AP81" s="328"/>
      <c r="AQ81" s="338"/>
      <c r="AR81" s="12">
        <f t="shared" si="15"/>
        <v>-217.83</v>
      </c>
      <c r="AS81" s="12"/>
      <c r="AT81" s="315">
        <v>10372.5</v>
      </c>
      <c r="AU81" s="70">
        <v>10372.5</v>
      </c>
      <c r="AV81" s="130">
        <v>43249</v>
      </c>
      <c r="AW81" s="68">
        <f t="shared" si="16"/>
        <v>-10372.5</v>
      </c>
      <c r="AX81" s="68">
        <v>508.25</v>
      </c>
      <c r="AY81" s="328"/>
      <c r="AZ81" s="338"/>
      <c r="BA81" s="12">
        <f t="shared" si="21"/>
        <v>-726.08</v>
      </c>
      <c r="BB81" s="12"/>
      <c r="BC81" s="315">
        <v>10372.5</v>
      </c>
      <c r="BD81" s="70">
        <v>20745</v>
      </c>
      <c r="BE81" s="130" t="s">
        <v>706</v>
      </c>
      <c r="BF81" s="68">
        <f t="shared" si="17"/>
        <v>0</v>
      </c>
      <c r="BG81" s="68">
        <v>145.21</v>
      </c>
      <c r="BH81" s="328"/>
      <c r="BI81" s="338"/>
      <c r="BJ81" s="12">
        <f t="shared" si="18"/>
        <v>-871.2900000000001</v>
      </c>
      <c r="BK81" s="32"/>
      <c r="BL81" s="12"/>
      <c r="BM81" s="70"/>
      <c r="BN81" s="188"/>
      <c r="BO81" s="12"/>
      <c r="BP81" s="68"/>
      <c r="BQ81" s="13"/>
      <c r="BR81" s="12"/>
      <c r="BS81" s="70"/>
      <c r="BT81" s="188"/>
      <c r="BU81" s="12"/>
      <c r="BV81" s="12"/>
      <c r="BW81" s="15"/>
      <c r="BX81" s="12"/>
      <c r="BY81" s="70"/>
      <c r="BZ81" s="188"/>
      <c r="CA81" s="12"/>
      <c r="CB81" s="12"/>
      <c r="CC81" s="88"/>
      <c r="CD81" s="12"/>
      <c r="CE81" s="70"/>
      <c r="CF81" s="188"/>
      <c r="CG81" s="12"/>
      <c r="CH81" s="12"/>
      <c r="CI81" s="7"/>
      <c r="CJ81" s="12"/>
      <c r="CK81" s="70"/>
      <c r="CL81" s="188"/>
      <c r="CM81" s="12"/>
      <c r="CN81" s="12"/>
      <c r="CO81" s="7"/>
      <c r="CP81" s="12"/>
      <c r="CQ81" s="70"/>
      <c r="CR81" s="188"/>
      <c r="CS81" s="12"/>
      <c r="CT81" s="12"/>
      <c r="CU81" s="91"/>
      <c r="CV81" s="7"/>
      <c r="CW81" s="35"/>
    </row>
    <row r="82" spans="1:101" ht="24.75" customHeight="1">
      <c r="A82" s="31">
        <v>80</v>
      </c>
      <c r="B82" s="47" t="s">
        <v>593</v>
      </c>
      <c r="C82" s="13" t="s">
        <v>172</v>
      </c>
      <c r="D82" s="13" t="s">
        <v>153</v>
      </c>
      <c r="E82" s="13" t="s">
        <v>629</v>
      </c>
      <c r="F82" s="12">
        <v>55.6</v>
      </c>
      <c r="G82" s="47" t="s">
        <v>437</v>
      </c>
      <c r="H82" s="315">
        <v>-16395</v>
      </c>
      <c r="I82" s="315">
        <v>-2391.51</v>
      </c>
      <c r="J82" s="315">
        <v>9279</v>
      </c>
      <c r="K82" s="316">
        <v>10000</v>
      </c>
      <c r="L82" s="18">
        <v>43111</v>
      </c>
      <c r="M82" s="12">
        <f t="shared" si="24"/>
        <v>-15674</v>
      </c>
      <c r="N82" s="12">
        <v>492.39</v>
      </c>
      <c r="O82" s="328"/>
      <c r="P82" s="337"/>
      <c r="Q82" s="12">
        <f t="shared" si="23"/>
        <v>-2883.9</v>
      </c>
      <c r="R82" s="13"/>
      <c r="S82" s="315">
        <v>9279</v>
      </c>
      <c r="T82" s="70">
        <v>24953</v>
      </c>
      <c r="U82" s="82" t="s">
        <v>903</v>
      </c>
      <c r="V82" s="12">
        <f t="shared" si="25"/>
        <v>0</v>
      </c>
      <c r="W82" s="276">
        <v>180.96</v>
      </c>
      <c r="X82" s="340">
        <v>3074.87</v>
      </c>
      <c r="Y82" s="345">
        <v>43144</v>
      </c>
      <c r="Z82" s="16">
        <f t="shared" si="19"/>
        <v>10.009999999999764</v>
      </c>
      <c r="AA82" s="30"/>
      <c r="AB82" s="315">
        <v>9279</v>
      </c>
      <c r="AC82" s="70">
        <v>9279</v>
      </c>
      <c r="AD82" s="82">
        <v>43172</v>
      </c>
      <c r="AE82" s="68">
        <f t="shared" si="13"/>
        <v>0</v>
      </c>
      <c r="AF82" s="12">
        <v>18.56</v>
      </c>
      <c r="AG82" s="328"/>
      <c r="AH82" s="337"/>
      <c r="AI82" s="68">
        <f t="shared" si="14"/>
        <v>-8.550000000000235</v>
      </c>
      <c r="AJ82" s="15"/>
      <c r="AK82" s="315">
        <v>9279</v>
      </c>
      <c r="AL82" s="70">
        <v>9279</v>
      </c>
      <c r="AM82" s="82">
        <v>43200</v>
      </c>
      <c r="AN82" s="68">
        <f t="shared" si="20"/>
        <v>0</v>
      </c>
      <c r="AO82" s="68">
        <v>0</v>
      </c>
      <c r="AP82" s="328">
        <v>8.55</v>
      </c>
      <c r="AQ82" s="112">
        <v>43200</v>
      </c>
      <c r="AR82" s="12">
        <f t="shared" si="15"/>
        <v>-2.3447910280083306E-13</v>
      </c>
      <c r="AS82" s="12"/>
      <c r="AT82" s="315">
        <v>9279</v>
      </c>
      <c r="AU82" s="70">
        <v>9279</v>
      </c>
      <c r="AV82" s="130">
        <v>43230</v>
      </c>
      <c r="AW82" s="68">
        <f t="shared" si="16"/>
        <v>0</v>
      </c>
      <c r="AX82" s="68">
        <v>0</v>
      </c>
      <c r="AY82" s="328"/>
      <c r="AZ82" s="112">
        <v>43200</v>
      </c>
      <c r="BA82" s="12">
        <f t="shared" si="21"/>
        <v>-2.3447910280083306E-13</v>
      </c>
      <c r="BB82" s="12"/>
      <c r="BC82" s="315">
        <v>9279</v>
      </c>
      <c r="BD82" s="70">
        <v>9279</v>
      </c>
      <c r="BE82" s="130">
        <v>43260</v>
      </c>
      <c r="BF82" s="68">
        <f t="shared" si="17"/>
        <v>0</v>
      </c>
      <c r="BG82" s="68">
        <v>0</v>
      </c>
      <c r="BH82" s="328"/>
      <c r="BI82" s="112"/>
      <c r="BJ82" s="12">
        <f t="shared" si="18"/>
        <v>-2.3447910280083306E-13</v>
      </c>
      <c r="BK82" s="32"/>
      <c r="BL82" s="12"/>
      <c r="BM82" s="70"/>
      <c r="BN82" s="130"/>
      <c r="BO82" s="12"/>
      <c r="BP82" s="68"/>
      <c r="BQ82" s="13"/>
      <c r="BR82" s="12"/>
      <c r="BS82" s="70"/>
      <c r="BT82" s="135"/>
      <c r="BU82" s="12"/>
      <c r="BV82" s="12"/>
      <c r="BW82" s="13"/>
      <c r="BX82" s="12"/>
      <c r="BY82" s="70"/>
      <c r="BZ82" s="135"/>
      <c r="CA82" s="12"/>
      <c r="CB82" s="12"/>
      <c r="CC82" s="7"/>
      <c r="CD82" s="12"/>
      <c r="CE82" s="70"/>
      <c r="CF82" s="135"/>
      <c r="CG82" s="12"/>
      <c r="CH82" s="12"/>
      <c r="CI82" s="7"/>
      <c r="CJ82" s="12"/>
      <c r="CK82" s="70"/>
      <c r="CL82" s="135"/>
      <c r="CM82" s="12"/>
      <c r="CN82" s="12"/>
      <c r="CO82" s="7"/>
      <c r="CP82" s="12"/>
      <c r="CQ82" s="70"/>
      <c r="CR82" s="135"/>
      <c r="CS82" s="12"/>
      <c r="CT82" s="12"/>
      <c r="CU82" s="88"/>
      <c r="CV82" s="7"/>
      <c r="CW82" s="35"/>
    </row>
    <row r="83" spans="1:101" ht="24.75" customHeight="1">
      <c r="A83" s="26">
        <v>81</v>
      </c>
      <c r="B83" s="47" t="s">
        <v>469</v>
      </c>
      <c r="C83" s="13" t="s">
        <v>37</v>
      </c>
      <c r="D83" s="13" t="s">
        <v>153</v>
      </c>
      <c r="E83" s="13" t="s">
        <v>570</v>
      </c>
      <c r="F83" s="12">
        <v>19.22</v>
      </c>
      <c r="G83" s="47" t="s">
        <v>470</v>
      </c>
      <c r="H83" s="308">
        <v>0</v>
      </c>
      <c r="I83" s="315">
        <v>0</v>
      </c>
      <c r="J83" s="315">
        <v>11802.6</v>
      </c>
      <c r="K83" s="312">
        <v>11802.6</v>
      </c>
      <c r="L83" s="54">
        <v>43110</v>
      </c>
      <c r="M83" s="12">
        <f t="shared" si="24"/>
        <v>0</v>
      </c>
      <c r="N83" s="16">
        <v>0</v>
      </c>
      <c r="O83" s="329"/>
      <c r="P83" s="334"/>
      <c r="Q83" s="12">
        <f t="shared" si="23"/>
        <v>0</v>
      </c>
      <c r="R83" s="24"/>
      <c r="S83" s="315">
        <v>11802.6</v>
      </c>
      <c r="T83" s="71">
        <v>11802.6</v>
      </c>
      <c r="U83" s="54">
        <v>43143</v>
      </c>
      <c r="V83" s="12">
        <f t="shared" si="25"/>
        <v>0</v>
      </c>
      <c r="W83" s="16">
        <v>11.8</v>
      </c>
      <c r="X83" s="329"/>
      <c r="Y83" s="16"/>
      <c r="Z83" s="16">
        <f t="shared" si="19"/>
        <v>-11.8</v>
      </c>
      <c r="AA83" s="63"/>
      <c r="AB83" s="315">
        <v>11802.6</v>
      </c>
      <c r="AC83" s="71">
        <v>11802.6</v>
      </c>
      <c r="AD83" s="54">
        <v>43165</v>
      </c>
      <c r="AE83" s="68">
        <f t="shared" si="13"/>
        <v>0</v>
      </c>
      <c r="AF83" s="16">
        <v>0</v>
      </c>
      <c r="AG83" s="329"/>
      <c r="AH83" s="334"/>
      <c r="AI83" s="68">
        <f t="shared" si="14"/>
        <v>-11.8</v>
      </c>
      <c r="AJ83" s="25"/>
      <c r="AK83" s="315">
        <v>11802.6</v>
      </c>
      <c r="AL83" s="71">
        <v>11802.6</v>
      </c>
      <c r="AM83" s="54">
        <v>43193</v>
      </c>
      <c r="AN83" s="68">
        <f t="shared" si="20"/>
        <v>0</v>
      </c>
      <c r="AO83" s="97">
        <v>0</v>
      </c>
      <c r="AP83" s="329"/>
      <c r="AQ83" s="349"/>
      <c r="AR83" s="12">
        <f t="shared" si="15"/>
        <v>-11.8</v>
      </c>
      <c r="AS83" s="25"/>
      <c r="AT83" s="315">
        <v>11802.6</v>
      </c>
      <c r="AU83" s="71"/>
      <c r="AV83" s="128"/>
      <c r="AW83" s="68">
        <f t="shared" si="16"/>
        <v>-11802.6</v>
      </c>
      <c r="AX83" s="97">
        <v>259.66</v>
      </c>
      <c r="AY83" s="329"/>
      <c r="AZ83" s="349"/>
      <c r="BA83" s="12">
        <f t="shared" si="21"/>
        <v>-271.46000000000004</v>
      </c>
      <c r="BB83" s="16"/>
      <c r="BC83" s="315">
        <v>11802.6</v>
      </c>
      <c r="BD83" s="71">
        <v>23605.2</v>
      </c>
      <c r="BE83" s="168" t="s">
        <v>711</v>
      </c>
      <c r="BF83" s="68">
        <f t="shared" si="17"/>
        <v>0</v>
      </c>
      <c r="BG83" s="97">
        <v>306.86</v>
      </c>
      <c r="BH83" s="329"/>
      <c r="BI83" s="349"/>
      <c r="BJ83" s="12">
        <f t="shared" si="18"/>
        <v>-578.32</v>
      </c>
      <c r="BK83" s="55"/>
      <c r="BL83" s="12"/>
      <c r="BM83" s="71"/>
      <c r="BN83" s="128"/>
      <c r="BO83" s="12"/>
      <c r="BP83" s="97"/>
      <c r="BQ83" s="24"/>
      <c r="BR83" s="12"/>
      <c r="BS83" s="71"/>
      <c r="BT83" s="128"/>
      <c r="BU83" s="12"/>
      <c r="BV83" s="16"/>
      <c r="BW83" s="25"/>
      <c r="BX83" s="12"/>
      <c r="BY83" s="71"/>
      <c r="BZ83" s="128"/>
      <c r="CA83" s="12"/>
      <c r="CB83" s="16"/>
      <c r="CC83" s="64"/>
      <c r="CD83" s="12"/>
      <c r="CE83" s="71"/>
      <c r="CF83" s="128"/>
      <c r="CG83" s="12"/>
      <c r="CH83" s="16"/>
      <c r="CI83" s="63"/>
      <c r="CJ83" s="12"/>
      <c r="CK83" s="71"/>
      <c r="CL83" s="128"/>
      <c r="CM83" s="12"/>
      <c r="CN83" s="16"/>
      <c r="CO83" s="64"/>
      <c r="CP83" s="12"/>
      <c r="CQ83" s="71"/>
      <c r="CR83" s="128"/>
      <c r="CS83" s="12"/>
      <c r="CT83" s="16"/>
      <c r="CU83" s="110"/>
      <c r="CV83" s="7"/>
      <c r="CW83" s="35"/>
    </row>
    <row r="84" spans="1:101" ht="24.75" customHeight="1">
      <c r="A84" s="31">
        <v>82</v>
      </c>
      <c r="B84" s="47" t="s">
        <v>932</v>
      </c>
      <c r="C84" s="13" t="s">
        <v>38</v>
      </c>
      <c r="D84" s="13" t="s">
        <v>153</v>
      </c>
      <c r="E84" s="13" t="s">
        <v>225</v>
      </c>
      <c r="F84" s="12">
        <v>1575.36</v>
      </c>
      <c r="G84" s="47" t="s">
        <v>630</v>
      </c>
      <c r="H84" s="315">
        <v>0</v>
      </c>
      <c r="I84" s="315">
        <v>-11719.48</v>
      </c>
      <c r="J84" s="315">
        <v>341584.2</v>
      </c>
      <c r="K84" s="316">
        <v>341584.2</v>
      </c>
      <c r="L84" s="18">
        <v>43110</v>
      </c>
      <c r="M84" s="12">
        <f t="shared" si="24"/>
        <v>0</v>
      </c>
      <c r="N84" s="12">
        <v>0</v>
      </c>
      <c r="O84" s="328"/>
      <c r="P84" s="337"/>
      <c r="Q84" s="12">
        <f t="shared" si="23"/>
        <v>-11719.48</v>
      </c>
      <c r="R84" s="13"/>
      <c r="S84" s="315">
        <v>341584.2</v>
      </c>
      <c r="T84" s="70">
        <v>341584.2</v>
      </c>
      <c r="U84" s="18">
        <v>43136</v>
      </c>
      <c r="V84" s="12">
        <f t="shared" si="25"/>
        <v>0</v>
      </c>
      <c r="W84" s="276">
        <v>0</v>
      </c>
      <c r="X84" s="340"/>
      <c r="Y84" s="276"/>
      <c r="Z84" s="16">
        <f t="shared" si="19"/>
        <v>-11719.48</v>
      </c>
      <c r="AA84" s="73"/>
      <c r="AB84" s="315">
        <v>341584.2</v>
      </c>
      <c r="AC84" s="70">
        <v>341584.2</v>
      </c>
      <c r="AD84" s="18">
        <v>43161</v>
      </c>
      <c r="AE84" s="68">
        <f t="shared" si="13"/>
        <v>0</v>
      </c>
      <c r="AF84" s="12">
        <v>0</v>
      </c>
      <c r="AG84" s="328"/>
      <c r="AH84" s="337"/>
      <c r="AI84" s="68">
        <f t="shared" si="14"/>
        <v>-11719.48</v>
      </c>
      <c r="AJ84" s="13"/>
      <c r="AK84" s="315">
        <v>341584.2</v>
      </c>
      <c r="AL84" s="70">
        <v>341584.2</v>
      </c>
      <c r="AM84" s="18">
        <v>43195</v>
      </c>
      <c r="AN84" s="68">
        <f t="shared" si="20"/>
        <v>0</v>
      </c>
      <c r="AO84" s="68">
        <v>-10987</v>
      </c>
      <c r="AP84" s="328"/>
      <c r="AQ84" s="338"/>
      <c r="AR84" s="12">
        <f t="shared" si="15"/>
        <v>-732.4799999999996</v>
      </c>
      <c r="AS84" s="12"/>
      <c r="AT84" s="315">
        <v>341584.2</v>
      </c>
      <c r="AU84" s="70">
        <v>341584.2</v>
      </c>
      <c r="AV84" s="131">
        <v>43224</v>
      </c>
      <c r="AW84" s="68">
        <f t="shared" si="16"/>
        <v>0</v>
      </c>
      <c r="AX84" s="68">
        <v>0</v>
      </c>
      <c r="AY84" s="328">
        <v>732.48</v>
      </c>
      <c r="AZ84" s="112">
        <v>43250</v>
      </c>
      <c r="BA84" s="12">
        <f t="shared" si="21"/>
        <v>0</v>
      </c>
      <c r="BB84" s="12"/>
      <c r="BC84" s="315">
        <v>341584.2</v>
      </c>
      <c r="BD84" s="70">
        <v>341584.2</v>
      </c>
      <c r="BE84" s="131">
        <v>43258</v>
      </c>
      <c r="BF84" s="68">
        <f t="shared" si="17"/>
        <v>0</v>
      </c>
      <c r="BG84" s="68">
        <v>0</v>
      </c>
      <c r="BH84" s="328"/>
      <c r="BI84" s="112"/>
      <c r="BJ84" s="12">
        <f t="shared" si="18"/>
        <v>0</v>
      </c>
      <c r="BK84" s="14"/>
      <c r="BL84" s="12"/>
      <c r="BM84" s="70"/>
      <c r="BN84" s="131"/>
      <c r="BO84" s="12"/>
      <c r="BP84" s="68"/>
      <c r="BQ84" s="13"/>
      <c r="BR84" s="12"/>
      <c r="BS84" s="70"/>
      <c r="BT84" s="131"/>
      <c r="BU84" s="12"/>
      <c r="BV84" s="12"/>
      <c r="BW84" s="13"/>
      <c r="BX84" s="12"/>
      <c r="BY84" s="70"/>
      <c r="BZ84" s="131"/>
      <c r="CA84" s="12"/>
      <c r="CB84" s="12"/>
      <c r="CC84" s="7"/>
      <c r="CD84" s="12"/>
      <c r="CE84" s="70"/>
      <c r="CF84" s="131"/>
      <c r="CG84" s="12"/>
      <c r="CH84" s="12"/>
      <c r="CI84" s="7"/>
      <c r="CJ84" s="12"/>
      <c r="CK84" s="70"/>
      <c r="CL84" s="131"/>
      <c r="CM84" s="12"/>
      <c r="CN84" s="12"/>
      <c r="CO84" s="7"/>
      <c r="CP84" s="12"/>
      <c r="CQ84" s="70"/>
      <c r="CR84" s="131"/>
      <c r="CS84" s="12"/>
      <c r="CT84" s="12"/>
      <c r="CU84" s="7"/>
      <c r="CV84" s="7"/>
      <c r="CW84" s="35"/>
    </row>
    <row r="85" spans="1:101" ht="24.75" customHeight="1">
      <c r="A85" s="26">
        <v>83</v>
      </c>
      <c r="B85" s="49" t="s">
        <v>839</v>
      </c>
      <c r="C85" s="26" t="s">
        <v>39</v>
      </c>
      <c r="D85" s="13" t="s">
        <v>153</v>
      </c>
      <c r="E85" s="26" t="s">
        <v>881</v>
      </c>
      <c r="F85" s="17">
        <v>160.55</v>
      </c>
      <c r="G85" s="147" t="s">
        <v>694</v>
      </c>
      <c r="H85" s="320">
        <v>24190.3</v>
      </c>
      <c r="I85" s="309">
        <v>-175.57</v>
      </c>
      <c r="J85" s="315">
        <v>21849.3</v>
      </c>
      <c r="K85" s="316"/>
      <c r="L85" s="18"/>
      <c r="M85" s="12">
        <f t="shared" si="24"/>
        <v>2341</v>
      </c>
      <c r="N85" s="12">
        <v>0</v>
      </c>
      <c r="O85" s="328"/>
      <c r="P85" s="337"/>
      <c r="Q85" s="12">
        <f t="shared" si="23"/>
        <v>-175.57</v>
      </c>
      <c r="R85" s="59"/>
      <c r="S85" s="315">
        <v>21849.3</v>
      </c>
      <c r="T85" s="70">
        <v>21849.3</v>
      </c>
      <c r="U85" s="82">
        <v>43132</v>
      </c>
      <c r="V85" s="12">
        <f t="shared" si="25"/>
        <v>2341</v>
      </c>
      <c r="W85" s="276">
        <v>0</v>
      </c>
      <c r="X85" s="340"/>
      <c r="Y85" s="276"/>
      <c r="Z85" s="16">
        <f t="shared" si="19"/>
        <v>-175.57</v>
      </c>
      <c r="AA85" s="30"/>
      <c r="AB85" s="315">
        <v>21849.3</v>
      </c>
      <c r="AC85" s="70">
        <v>21849.3</v>
      </c>
      <c r="AD85" s="82">
        <v>43172</v>
      </c>
      <c r="AE85" s="68">
        <f t="shared" si="13"/>
        <v>2341</v>
      </c>
      <c r="AF85" s="12">
        <v>39.02</v>
      </c>
      <c r="AG85" s="328"/>
      <c r="AH85" s="337"/>
      <c r="AI85" s="68">
        <f t="shared" si="14"/>
        <v>-214.59</v>
      </c>
      <c r="AJ85" s="13"/>
      <c r="AK85" s="315">
        <v>21849.3</v>
      </c>
      <c r="AL85" s="70">
        <v>21849.3</v>
      </c>
      <c r="AM85" s="82">
        <v>43196</v>
      </c>
      <c r="AN85" s="68">
        <f t="shared" si="20"/>
        <v>2341</v>
      </c>
      <c r="AO85" s="68">
        <v>0</v>
      </c>
      <c r="AP85" s="328"/>
      <c r="AQ85" s="338"/>
      <c r="AR85" s="12">
        <f t="shared" si="15"/>
        <v>-214.59</v>
      </c>
      <c r="AS85" s="22"/>
      <c r="AT85" s="315">
        <v>21849.3</v>
      </c>
      <c r="AU85" s="70">
        <v>21849.3</v>
      </c>
      <c r="AV85" s="130">
        <v>43230</v>
      </c>
      <c r="AW85" s="68">
        <f t="shared" si="16"/>
        <v>2341</v>
      </c>
      <c r="AX85" s="68">
        <v>0</v>
      </c>
      <c r="AY85" s="328"/>
      <c r="AZ85" s="338"/>
      <c r="BA85" s="12">
        <f t="shared" si="21"/>
        <v>-214.59</v>
      </c>
      <c r="BB85" s="12"/>
      <c r="BC85" s="315">
        <v>21849.3</v>
      </c>
      <c r="BD85" s="70">
        <v>21849.3</v>
      </c>
      <c r="BE85" s="130">
        <v>43264</v>
      </c>
      <c r="BF85" s="68">
        <f t="shared" si="17"/>
        <v>2341</v>
      </c>
      <c r="BG85" s="68">
        <v>39.02</v>
      </c>
      <c r="BH85" s="328"/>
      <c r="BI85" s="338"/>
      <c r="BJ85" s="12">
        <f t="shared" si="18"/>
        <v>-253.61</v>
      </c>
      <c r="BK85" s="14"/>
      <c r="BL85" s="12"/>
      <c r="BM85" s="70"/>
      <c r="BN85" s="130"/>
      <c r="BO85" s="12"/>
      <c r="BP85" s="68"/>
      <c r="BQ85" s="13"/>
      <c r="BR85" s="12"/>
      <c r="BS85" s="70"/>
      <c r="BT85" s="130"/>
      <c r="BU85" s="12"/>
      <c r="BV85" s="12"/>
      <c r="BW85" s="13"/>
      <c r="BX85" s="12"/>
      <c r="BY85" s="70"/>
      <c r="BZ85" s="130"/>
      <c r="CA85" s="12"/>
      <c r="CB85" s="12"/>
      <c r="CC85" s="7"/>
      <c r="CD85" s="12"/>
      <c r="CE85" s="70"/>
      <c r="CF85" s="130"/>
      <c r="CG85" s="12"/>
      <c r="CH85" s="12"/>
      <c r="CI85" s="7"/>
      <c r="CJ85" s="12"/>
      <c r="CK85" s="70"/>
      <c r="CL85" s="130"/>
      <c r="CM85" s="12"/>
      <c r="CN85" s="12"/>
      <c r="CO85" s="7"/>
      <c r="CP85" s="12"/>
      <c r="CQ85" s="70"/>
      <c r="CR85" s="130"/>
      <c r="CS85" s="12"/>
      <c r="CT85" s="12"/>
      <c r="CU85" s="7"/>
      <c r="CV85" s="7"/>
      <c r="CW85" s="35"/>
    </row>
    <row r="86" spans="1:111" ht="24.75" customHeight="1">
      <c r="A86" s="31">
        <v>84</v>
      </c>
      <c r="B86" s="265" t="s">
        <v>741</v>
      </c>
      <c r="C86" s="31" t="s">
        <v>173</v>
      </c>
      <c r="D86" s="13" t="s">
        <v>153</v>
      </c>
      <c r="E86" s="31" t="s">
        <v>629</v>
      </c>
      <c r="F86" s="31">
        <v>39.4</v>
      </c>
      <c r="G86" s="265" t="s">
        <v>742</v>
      </c>
      <c r="H86" s="320">
        <v>-135146.98</v>
      </c>
      <c r="I86" s="320">
        <v>-19480.38</v>
      </c>
      <c r="J86" s="317">
        <v>15017.4</v>
      </c>
      <c r="K86" s="321"/>
      <c r="L86" s="22"/>
      <c r="M86" s="12">
        <f t="shared" si="24"/>
        <v>-150164.38</v>
      </c>
      <c r="N86" s="12">
        <v>4519.94</v>
      </c>
      <c r="O86" s="328"/>
      <c r="P86" s="337"/>
      <c r="Q86" s="12">
        <f t="shared" si="23"/>
        <v>-24000.32</v>
      </c>
      <c r="R86" s="22"/>
      <c r="S86" s="317">
        <v>15017.4</v>
      </c>
      <c r="T86" s="102"/>
      <c r="U86" s="19"/>
      <c r="V86" s="12">
        <f t="shared" si="25"/>
        <v>-165181.78</v>
      </c>
      <c r="W86" s="276">
        <v>1351.48</v>
      </c>
      <c r="X86" s="340"/>
      <c r="Y86" s="276"/>
      <c r="Z86" s="16">
        <f t="shared" si="19"/>
        <v>-25351.8</v>
      </c>
      <c r="AA86" s="268"/>
      <c r="AB86" s="317">
        <v>15017.4</v>
      </c>
      <c r="AC86" s="102"/>
      <c r="AD86" s="164"/>
      <c r="AE86" s="68">
        <f t="shared" si="13"/>
        <v>-180199.18</v>
      </c>
      <c r="AF86" s="12">
        <v>8589.47</v>
      </c>
      <c r="AG86" s="328"/>
      <c r="AH86" s="337"/>
      <c r="AI86" s="68">
        <f t="shared" si="14"/>
        <v>-33941.27</v>
      </c>
      <c r="AJ86" s="22"/>
      <c r="AK86" s="317">
        <v>15017.4</v>
      </c>
      <c r="AL86" s="102"/>
      <c r="AM86" s="164"/>
      <c r="AN86" s="68">
        <f t="shared" si="20"/>
        <v>-195216.58</v>
      </c>
      <c r="AO86" s="68">
        <v>5721.34</v>
      </c>
      <c r="AP86" s="328"/>
      <c r="AQ86" s="338"/>
      <c r="AR86" s="12">
        <f t="shared" si="15"/>
        <v>-39662.61</v>
      </c>
      <c r="AS86" s="22"/>
      <c r="AT86" s="317">
        <v>15017.4</v>
      </c>
      <c r="AU86" s="102"/>
      <c r="AV86" s="355"/>
      <c r="AW86" s="68">
        <f t="shared" si="16"/>
        <v>-210233.97999999998</v>
      </c>
      <c r="AX86" s="68">
        <v>6382.1</v>
      </c>
      <c r="AY86" s="328"/>
      <c r="AZ86" s="338"/>
      <c r="BA86" s="12">
        <f t="shared" si="21"/>
        <v>-46044.71</v>
      </c>
      <c r="BB86" s="22"/>
      <c r="BC86" s="317">
        <v>15017.4</v>
      </c>
      <c r="BD86" s="102"/>
      <c r="BE86" s="355"/>
      <c r="BF86" s="68">
        <f t="shared" si="17"/>
        <v>-225251.37999999998</v>
      </c>
      <c r="BG86" s="68">
        <v>6622.38</v>
      </c>
      <c r="BH86" s="328"/>
      <c r="BI86" s="338"/>
      <c r="BJ86" s="12">
        <f t="shared" si="18"/>
        <v>-52667.09</v>
      </c>
      <c r="BK86" s="22"/>
      <c r="BL86" s="22"/>
      <c r="BM86" s="102"/>
      <c r="BN86" s="102"/>
      <c r="BO86" s="12"/>
      <c r="BP86" s="139"/>
      <c r="BQ86" s="22"/>
      <c r="BR86" s="22"/>
      <c r="BS86" s="102"/>
      <c r="BT86" s="102"/>
      <c r="BU86" s="12"/>
      <c r="BV86" s="12"/>
      <c r="BW86" s="22"/>
      <c r="BX86" s="22"/>
      <c r="BY86" s="102"/>
      <c r="BZ86" s="102"/>
      <c r="CA86" s="12"/>
      <c r="CB86" s="12"/>
      <c r="CC86" s="22"/>
      <c r="CD86" s="22"/>
      <c r="CE86" s="102"/>
      <c r="CF86" s="102"/>
      <c r="CG86" s="12"/>
      <c r="CH86" s="12"/>
      <c r="CI86" s="22"/>
      <c r="CJ86" s="22"/>
      <c r="CK86" s="102"/>
      <c r="CL86" s="102"/>
      <c r="CM86" s="12"/>
      <c r="CN86" s="12"/>
      <c r="CO86" s="22"/>
      <c r="CP86" s="22"/>
      <c r="CQ86" s="102"/>
      <c r="CR86" s="102"/>
      <c r="CS86" s="12"/>
      <c r="CT86" s="12"/>
      <c r="CU86" s="22"/>
      <c r="CV86" s="269"/>
      <c r="CW86" s="35"/>
      <c r="CX86" s="61"/>
      <c r="CY86" s="61"/>
      <c r="CZ86" s="61"/>
      <c r="DA86" s="61"/>
      <c r="DB86" s="61"/>
      <c r="DC86" s="61"/>
      <c r="DD86" s="61"/>
      <c r="DE86" s="61"/>
      <c r="DF86" s="61"/>
      <c r="DG86" s="61"/>
    </row>
    <row r="87" spans="1:111" ht="24.75" customHeight="1">
      <c r="A87" s="26">
        <v>85</v>
      </c>
      <c r="B87" s="265" t="s">
        <v>743</v>
      </c>
      <c r="C87" s="31" t="s">
        <v>40</v>
      </c>
      <c r="D87" s="13" t="s">
        <v>153</v>
      </c>
      <c r="E87" s="31" t="s">
        <v>744</v>
      </c>
      <c r="F87" s="31">
        <v>13.37</v>
      </c>
      <c r="G87" s="265" t="s">
        <v>239</v>
      </c>
      <c r="H87" s="320">
        <v>-20712.43</v>
      </c>
      <c r="I87" s="320">
        <v>-3022.94</v>
      </c>
      <c r="J87" s="317">
        <v>2325.6</v>
      </c>
      <c r="K87" s="321"/>
      <c r="L87" s="22"/>
      <c r="M87" s="12">
        <f t="shared" si="24"/>
        <v>-23038.03</v>
      </c>
      <c r="N87" s="12">
        <v>693.25</v>
      </c>
      <c r="O87" s="328"/>
      <c r="P87" s="337"/>
      <c r="Q87" s="12">
        <f t="shared" si="23"/>
        <v>-3716.19</v>
      </c>
      <c r="R87" s="22"/>
      <c r="S87" s="317">
        <v>2325.6</v>
      </c>
      <c r="T87" s="102"/>
      <c r="U87" s="22"/>
      <c r="V87" s="12">
        <f t="shared" si="25"/>
        <v>-25363.629999999997</v>
      </c>
      <c r="W87" s="276">
        <v>207.34</v>
      </c>
      <c r="X87" s="340"/>
      <c r="Y87" s="276"/>
      <c r="Z87" s="16">
        <f t="shared" si="19"/>
        <v>-3923.53</v>
      </c>
      <c r="AA87" s="268"/>
      <c r="AB87" s="317">
        <v>2325.6</v>
      </c>
      <c r="AC87" s="102"/>
      <c r="AD87" s="22"/>
      <c r="AE87" s="68">
        <f t="shared" si="13"/>
        <v>-27689.229999999996</v>
      </c>
      <c r="AF87" s="12">
        <v>1319.34</v>
      </c>
      <c r="AG87" s="328"/>
      <c r="AH87" s="337"/>
      <c r="AI87" s="68">
        <f t="shared" si="14"/>
        <v>-5242.87</v>
      </c>
      <c r="AJ87" s="22"/>
      <c r="AK87" s="317">
        <v>2325.6</v>
      </c>
      <c r="AL87" s="102"/>
      <c r="AM87" s="22"/>
      <c r="AN87" s="68">
        <f t="shared" si="20"/>
        <v>-30014.829999999994</v>
      </c>
      <c r="AO87" s="68">
        <v>879.53</v>
      </c>
      <c r="AP87" s="328"/>
      <c r="AQ87" s="338"/>
      <c r="AR87" s="12">
        <f t="shared" si="15"/>
        <v>-6122.4</v>
      </c>
      <c r="AS87" s="22"/>
      <c r="AT87" s="317">
        <v>2325.6</v>
      </c>
      <c r="AU87" s="102"/>
      <c r="AV87" s="102"/>
      <c r="AW87" s="68">
        <f t="shared" si="16"/>
        <v>-32340.429999999993</v>
      </c>
      <c r="AX87" s="68">
        <v>981.61</v>
      </c>
      <c r="AY87" s="328"/>
      <c r="AZ87" s="338"/>
      <c r="BA87" s="12">
        <f t="shared" si="21"/>
        <v>-7104.009999999999</v>
      </c>
      <c r="BB87" s="22"/>
      <c r="BC87" s="317">
        <v>2325.6</v>
      </c>
      <c r="BD87" s="102"/>
      <c r="BE87" s="102"/>
      <c r="BF87" s="68">
        <f t="shared" si="17"/>
        <v>-34666.02999999999</v>
      </c>
      <c r="BG87" s="68">
        <v>1019.05</v>
      </c>
      <c r="BH87" s="328"/>
      <c r="BI87" s="338"/>
      <c r="BJ87" s="12">
        <f t="shared" si="18"/>
        <v>-8123.0599999999995</v>
      </c>
      <c r="BK87" s="22"/>
      <c r="BL87" s="22"/>
      <c r="BM87" s="102"/>
      <c r="BN87" s="102"/>
      <c r="BO87" s="12"/>
      <c r="BP87" s="139"/>
      <c r="BQ87" s="22"/>
      <c r="BR87" s="22"/>
      <c r="BS87" s="102"/>
      <c r="BT87" s="102"/>
      <c r="BU87" s="12"/>
      <c r="BV87" s="12"/>
      <c r="BW87" s="22"/>
      <c r="BX87" s="22"/>
      <c r="BY87" s="102"/>
      <c r="BZ87" s="102"/>
      <c r="CA87" s="12"/>
      <c r="CB87" s="12"/>
      <c r="CC87" s="22"/>
      <c r="CD87" s="22"/>
      <c r="CE87" s="102"/>
      <c r="CF87" s="102"/>
      <c r="CG87" s="12"/>
      <c r="CH87" s="12"/>
      <c r="CI87" s="22"/>
      <c r="CJ87" s="22"/>
      <c r="CK87" s="102"/>
      <c r="CL87" s="102"/>
      <c r="CM87" s="12"/>
      <c r="CN87" s="12"/>
      <c r="CO87" s="22"/>
      <c r="CP87" s="22"/>
      <c r="CQ87" s="102"/>
      <c r="CR87" s="102"/>
      <c r="CS87" s="12"/>
      <c r="CT87" s="12"/>
      <c r="CU87" s="22"/>
      <c r="CV87" s="269"/>
      <c r="CW87" s="35"/>
      <c r="CX87" s="61"/>
      <c r="CY87" s="61"/>
      <c r="CZ87" s="61"/>
      <c r="DA87" s="61"/>
      <c r="DB87" s="61"/>
      <c r="DC87" s="61"/>
      <c r="DD87" s="61"/>
      <c r="DE87" s="61"/>
      <c r="DF87" s="61"/>
      <c r="DG87" s="61"/>
    </row>
    <row r="88" spans="1:101" ht="24.75" customHeight="1">
      <c r="A88" s="31">
        <v>86</v>
      </c>
      <c r="B88" s="47" t="s">
        <v>441</v>
      </c>
      <c r="C88" s="13" t="s">
        <v>41</v>
      </c>
      <c r="D88" s="13" t="s">
        <v>153</v>
      </c>
      <c r="E88" s="15" t="s">
        <v>618</v>
      </c>
      <c r="F88" s="12">
        <v>8.5</v>
      </c>
      <c r="G88" s="47" t="s">
        <v>371</v>
      </c>
      <c r="H88" s="315">
        <v>0</v>
      </c>
      <c r="I88" s="315">
        <v>-119.96</v>
      </c>
      <c r="J88" s="315">
        <v>4284</v>
      </c>
      <c r="K88" s="316">
        <v>4284</v>
      </c>
      <c r="L88" s="18">
        <v>43110</v>
      </c>
      <c r="M88" s="12">
        <f t="shared" si="24"/>
        <v>0</v>
      </c>
      <c r="N88" s="12">
        <v>0</v>
      </c>
      <c r="O88" s="328"/>
      <c r="P88" s="337"/>
      <c r="Q88" s="12">
        <f t="shared" si="23"/>
        <v>-119.96</v>
      </c>
      <c r="R88" s="13"/>
      <c r="S88" s="315">
        <v>4284</v>
      </c>
      <c r="T88" s="70">
        <v>4284</v>
      </c>
      <c r="U88" s="18">
        <v>43137</v>
      </c>
      <c r="V88" s="12">
        <f t="shared" si="25"/>
        <v>0</v>
      </c>
      <c r="W88" s="276">
        <v>0</v>
      </c>
      <c r="X88" s="340"/>
      <c r="Y88" s="276"/>
      <c r="Z88" s="16">
        <f t="shared" si="19"/>
        <v>-119.96</v>
      </c>
      <c r="AA88" s="30"/>
      <c r="AB88" s="315">
        <v>4284</v>
      </c>
      <c r="AC88" s="70">
        <v>4284</v>
      </c>
      <c r="AD88" s="18">
        <v>43164</v>
      </c>
      <c r="AE88" s="68">
        <f t="shared" si="13"/>
        <v>0</v>
      </c>
      <c r="AF88" s="12">
        <v>0</v>
      </c>
      <c r="AG88" s="328"/>
      <c r="AH88" s="337"/>
      <c r="AI88" s="68">
        <f t="shared" si="14"/>
        <v>-119.96</v>
      </c>
      <c r="AJ88" s="13"/>
      <c r="AK88" s="315">
        <v>4284</v>
      </c>
      <c r="AL88" s="70">
        <v>4284</v>
      </c>
      <c r="AM88" s="18">
        <v>43194</v>
      </c>
      <c r="AN88" s="68">
        <f t="shared" si="20"/>
        <v>0</v>
      </c>
      <c r="AO88" s="68">
        <v>0</v>
      </c>
      <c r="AP88" s="328"/>
      <c r="AQ88" s="338"/>
      <c r="AR88" s="12">
        <f t="shared" si="15"/>
        <v>-119.96</v>
      </c>
      <c r="AS88" s="12"/>
      <c r="AT88" s="315">
        <v>4284</v>
      </c>
      <c r="AU88" s="70">
        <v>4284</v>
      </c>
      <c r="AV88" s="131">
        <v>43228</v>
      </c>
      <c r="AW88" s="68">
        <f t="shared" si="16"/>
        <v>0</v>
      </c>
      <c r="AX88" s="68">
        <v>0</v>
      </c>
      <c r="AY88" s="328"/>
      <c r="AZ88" s="338"/>
      <c r="BA88" s="12">
        <f t="shared" si="21"/>
        <v>-119.96</v>
      </c>
      <c r="BB88" s="12"/>
      <c r="BC88" s="315">
        <v>4284</v>
      </c>
      <c r="BD88" s="70">
        <v>4284</v>
      </c>
      <c r="BE88" s="131">
        <v>43256</v>
      </c>
      <c r="BF88" s="68">
        <f t="shared" si="17"/>
        <v>0</v>
      </c>
      <c r="BG88" s="68">
        <v>0</v>
      </c>
      <c r="BH88" s="328"/>
      <c r="BI88" s="338"/>
      <c r="BJ88" s="12">
        <f t="shared" si="18"/>
        <v>-119.96</v>
      </c>
      <c r="BK88" s="38"/>
      <c r="BL88" s="12"/>
      <c r="BM88" s="70"/>
      <c r="BN88" s="131"/>
      <c r="BO88" s="12"/>
      <c r="BP88" s="68"/>
      <c r="BQ88" s="13"/>
      <c r="BR88" s="12"/>
      <c r="BS88" s="70"/>
      <c r="BT88" s="131"/>
      <c r="BU88" s="12"/>
      <c r="BV88" s="12"/>
      <c r="BW88" s="13"/>
      <c r="BX88" s="12"/>
      <c r="BY88" s="70"/>
      <c r="BZ88" s="131"/>
      <c r="CA88" s="12"/>
      <c r="CB88" s="12"/>
      <c r="CC88" s="7"/>
      <c r="CD88" s="12"/>
      <c r="CE88" s="70"/>
      <c r="CF88" s="131"/>
      <c r="CG88" s="12"/>
      <c r="CH88" s="12"/>
      <c r="CI88" s="7"/>
      <c r="CJ88" s="12"/>
      <c r="CK88" s="70"/>
      <c r="CL88" s="131"/>
      <c r="CM88" s="12"/>
      <c r="CN88" s="12"/>
      <c r="CO88" s="88"/>
      <c r="CP88" s="12"/>
      <c r="CQ88" s="70"/>
      <c r="CR88" s="131"/>
      <c r="CS88" s="12"/>
      <c r="CT88" s="12"/>
      <c r="CU88" s="91"/>
      <c r="CV88" s="257"/>
      <c r="CW88" s="35"/>
    </row>
    <row r="89" spans="1:101" s="78" customFormat="1" ht="24.75" customHeight="1">
      <c r="A89" s="26">
        <v>87</v>
      </c>
      <c r="B89" s="76" t="s">
        <v>386</v>
      </c>
      <c r="C89" s="386" t="s">
        <v>42</v>
      </c>
      <c r="D89" s="13" t="s">
        <v>153</v>
      </c>
      <c r="E89" s="231" t="s">
        <v>661</v>
      </c>
      <c r="F89" s="68">
        <v>46.23</v>
      </c>
      <c r="G89" s="79" t="s">
        <v>323</v>
      </c>
      <c r="H89" s="318">
        <v>-15154.4</v>
      </c>
      <c r="I89" s="318">
        <v>-1867.45</v>
      </c>
      <c r="J89" s="318">
        <v>7788.6</v>
      </c>
      <c r="K89" s="316">
        <v>15577.2</v>
      </c>
      <c r="L89" s="154" t="s">
        <v>204</v>
      </c>
      <c r="M89" s="12">
        <f t="shared" si="24"/>
        <v>-7365.799999999999</v>
      </c>
      <c r="N89" s="12">
        <v>384.11</v>
      </c>
      <c r="O89" s="328"/>
      <c r="P89" s="337"/>
      <c r="Q89" s="12">
        <f t="shared" si="23"/>
        <v>-2251.56</v>
      </c>
      <c r="R89" s="80"/>
      <c r="S89" s="318">
        <v>7788.6</v>
      </c>
      <c r="T89" s="70">
        <v>7788.6</v>
      </c>
      <c r="U89" s="154">
        <v>43157</v>
      </c>
      <c r="V89" s="12">
        <f t="shared" si="25"/>
        <v>-7365.799999999999</v>
      </c>
      <c r="W89" s="276">
        <v>293.61</v>
      </c>
      <c r="X89" s="340"/>
      <c r="Y89" s="276"/>
      <c r="Z89" s="16">
        <f t="shared" si="19"/>
        <v>-2545.17</v>
      </c>
      <c r="AA89" s="280"/>
      <c r="AB89" s="318">
        <v>7788.6</v>
      </c>
      <c r="AC89" s="70"/>
      <c r="AD89" s="154"/>
      <c r="AE89" s="68">
        <f t="shared" si="13"/>
        <v>-15154.4</v>
      </c>
      <c r="AF89" s="12">
        <v>429.16</v>
      </c>
      <c r="AG89" s="328"/>
      <c r="AH89" s="337"/>
      <c r="AI89" s="68">
        <f t="shared" si="14"/>
        <v>-2974.33</v>
      </c>
      <c r="AJ89" s="160"/>
      <c r="AK89" s="318">
        <v>7788.6</v>
      </c>
      <c r="AL89" s="70">
        <v>15577.2</v>
      </c>
      <c r="AM89" s="154" t="s">
        <v>946</v>
      </c>
      <c r="AN89" s="68">
        <f t="shared" si="20"/>
        <v>-7365.799999999999</v>
      </c>
      <c r="AO89" s="68">
        <v>169.83</v>
      </c>
      <c r="AP89" s="328"/>
      <c r="AQ89" s="338"/>
      <c r="AR89" s="12">
        <f t="shared" si="15"/>
        <v>-3144.16</v>
      </c>
      <c r="AS89" s="161"/>
      <c r="AT89" s="318">
        <v>7788.6</v>
      </c>
      <c r="AU89" s="70"/>
      <c r="AV89" s="130"/>
      <c r="AW89" s="68">
        <f t="shared" si="16"/>
        <v>-15154.4</v>
      </c>
      <c r="AX89" s="68">
        <v>399.69</v>
      </c>
      <c r="AY89" s="328"/>
      <c r="AZ89" s="338"/>
      <c r="BA89" s="12">
        <f t="shared" si="21"/>
        <v>-3543.85</v>
      </c>
      <c r="BB89" s="97"/>
      <c r="BC89" s="318">
        <v>7788.6</v>
      </c>
      <c r="BD89" s="70">
        <v>7788.6</v>
      </c>
      <c r="BE89" s="130">
        <v>43255</v>
      </c>
      <c r="BF89" s="68">
        <f t="shared" si="17"/>
        <v>-15154.4</v>
      </c>
      <c r="BG89" s="68">
        <v>400.11</v>
      </c>
      <c r="BH89" s="328"/>
      <c r="BI89" s="338"/>
      <c r="BJ89" s="12">
        <f t="shared" si="18"/>
        <v>-3943.96</v>
      </c>
      <c r="BK89" s="162"/>
      <c r="BL89" s="68"/>
      <c r="BM89" s="70"/>
      <c r="BN89" s="130"/>
      <c r="BO89" s="12"/>
      <c r="BP89" s="68"/>
      <c r="BQ89" s="80"/>
      <c r="BR89" s="68"/>
      <c r="BS89" s="70"/>
      <c r="BT89" s="130"/>
      <c r="BU89" s="12"/>
      <c r="BV89" s="12"/>
      <c r="BW89" s="80"/>
      <c r="BX89" s="68"/>
      <c r="BY89" s="70"/>
      <c r="BZ89" s="130"/>
      <c r="CA89" s="12"/>
      <c r="CB89" s="12"/>
      <c r="CC89" s="170"/>
      <c r="CD89" s="68"/>
      <c r="CE89" s="70"/>
      <c r="CF89" s="130"/>
      <c r="CG89" s="12"/>
      <c r="CH89" s="12"/>
      <c r="CI89" s="143"/>
      <c r="CJ89" s="68"/>
      <c r="CK89" s="70"/>
      <c r="CL89" s="130"/>
      <c r="CM89" s="12"/>
      <c r="CN89" s="12"/>
      <c r="CO89" s="143"/>
      <c r="CP89" s="68"/>
      <c r="CQ89" s="70"/>
      <c r="CR89" s="130"/>
      <c r="CS89" s="12"/>
      <c r="CT89" s="12"/>
      <c r="CU89" s="143"/>
      <c r="CV89" s="143"/>
      <c r="CW89" s="254"/>
    </row>
    <row r="90" spans="1:101" ht="24.75" customHeight="1">
      <c r="A90" s="31">
        <v>88</v>
      </c>
      <c r="B90" s="47" t="s">
        <v>384</v>
      </c>
      <c r="C90" s="13" t="s">
        <v>43</v>
      </c>
      <c r="D90" s="13" t="s">
        <v>153</v>
      </c>
      <c r="E90" s="15" t="s">
        <v>993</v>
      </c>
      <c r="F90" s="12">
        <v>154.2</v>
      </c>
      <c r="G90" s="48" t="s">
        <v>385</v>
      </c>
      <c r="H90" s="315">
        <v>0</v>
      </c>
      <c r="I90" s="315">
        <v>0</v>
      </c>
      <c r="J90" s="315">
        <v>19062</v>
      </c>
      <c r="K90" s="316">
        <v>19062</v>
      </c>
      <c r="L90" s="18">
        <v>43110</v>
      </c>
      <c r="M90" s="12">
        <f t="shared" si="24"/>
        <v>0</v>
      </c>
      <c r="N90" s="12">
        <v>0</v>
      </c>
      <c r="O90" s="328"/>
      <c r="P90" s="337"/>
      <c r="Q90" s="12">
        <f t="shared" si="23"/>
        <v>0</v>
      </c>
      <c r="R90" s="13"/>
      <c r="S90" s="315">
        <v>19062</v>
      </c>
      <c r="T90" s="70">
        <v>19062</v>
      </c>
      <c r="U90" s="18">
        <v>43138</v>
      </c>
      <c r="V90" s="12">
        <f t="shared" si="25"/>
        <v>0</v>
      </c>
      <c r="W90" s="276">
        <v>0</v>
      </c>
      <c r="X90" s="340"/>
      <c r="Y90" s="276"/>
      <c r="Z90" s="16">
        <f t="shared" si="19"/>
        <v>0</v>
      </c>
      <c r="AA90" s="30"/>
      <c r="AB90" s="315">
        <v>19062</v>
      </c>
      <c r="AC90" s="70">
        <v>19062</v>
      </c>
      <c r="AD90" s="18">
        <v>43165</v>
      </c>
      <c r="AE90" s="68">
        <f t="shared" si="13"/>
        <v>0</v>
      </c>
      <c r="AF90" s="12">
        <v>0</v>
      </c>
      <c r="AG90" s="328"/>
      <c r="AH90" s="337"/>
      <c r="AI90" s="68">
        <f t="shared" si="14"/>
        <v>0</v>
      </c>
      <c r="AJ90" s="13"/>
      <c r="AK90" s="315">
        <v>19062</v>
      </c>
      <c r="AL90" s="70">
        <v>19062</v>
      </c>
      <c r="AM90" s="18">
        <v>43195</v>
      </c>
      <c r="AN90" s="68">
        <f t="shared" si="20"/>
        <v>0</v>
      </c>
      <c r="AO90" s="68">
        <v>0</v>
      </c>
      <c r="AP90" s="328"/>
      <c r="AQ90" s="338"/>
      <c r="AR90" s="12">
        <f t="shared" si="15"/>
        <v>0</v>
      </c>
      <c r="AS90" s="12"/>
      <c r="AT90" s="315">
        <v>19062</v>
      </c>
      <c r="AU90" s="70">
        <v>19062</v>
      </c>
      <c r="AV90" s="131">
        <v>43228</v>
      </c>
      <c r="AW90" s="68">
        <f t="shared" si="16"/>
        <v>0</v>
      </c>
      <c r="AX90" s="68">
        <v>0</v>
      </c>
      <c r="AY90" s="328"/>
      <c r="AZ90" s="338"/>
      <c r="BA90" s="12">
        <f t="shared" si="21"/>
        <v>0</v>
      </c>
      <c r="BB90" s="12"/>
      <c r="BC90" s="315">
        <v>19062</v>
      </c>
      <c r="BD90" s="70">
        <v>19062</v>
      </c>
      <c r="BE90" s="131">
        <v>43257</v>
      </c>
      <c r="BF90" s="68">
        <f t="shared" si="17"/>
        <v>0</v>
      </c>
      <c r="BG90" s="68">
        <v>0</v>
      </c>
      <c r="BH90" s="328"/>
      <c r="BI90" s="338"/>
      <c r="BJ90" s="12">
        <f t="shared" si="18"/>
        <v>0</v>
      </c>
      <c r="BK90" s="14"/>
      <c r="BL90" s="12"/>
      <c r="BM90" s="70"/>
      <c r="BN90" s="130"/>
      <c r="BO90" s="12"/>
      <c r="BP90" s="68"/>
      <c r="BQ90" s="13"/>
      <c r="BR90" s="12"/>
      <c r="BS90" s="70"/>
      <c r="BT90" s="130"/>
      <c r="BU90" s="12"/>
      <c r="BV90" s="12"/>
      <c r="BW90" s="13"/>
      <c r="BX90" s="12"/>
      <c r="BY90" s="70"/>
      <c r="BZ90" s="130"/>
      <c r="CA90" s="12"/>
      <c r="CB90" s="12"/>
      <c r="CC90" s="88"/>
      <c r="CD90" s="12"/>
      <c r="CE90" s="70"/>
      <c r="CF90" s="130"/>
      <c r="CG90" s="12"/>
      <c r="CH90" s="12"/>
      <c r="CI90" s="7"/>
      <c r="CJ90" s="12"/>
      <c r="CK90" s="70"/>
      <c r="CL90" s="130"/>
      <c r="CM90" s="12"/>
      <c r="CN90" s="12"/>
      <c r="CO90" s="7"/>
      <c r="CP90" s="12"/>
      <c r="CQ90" s="70"/>
      <c r="CR90" s="130"/>
      <c r="CS90" s="12"/>
      <c r="CT90" s="12"/>
      <c r="CU90" s="91"/>
      <c r="CV90" s="7"/>
      <c r="CW90" s="35"/>
    </row>
    <row r="91" spans="1:101" ht="24.75" customHeight="1">
      <c r="A91" s="26">
        <v>89</v>
      </c>
      <c r="B91" s="47" t="s">
        <v>381</v>
      </c>
      <c r="C91" s="13" t="s">
        <v>44</v>
      </c>
      <c r="D91" s="13" t="s">
        <v>153</v>
      </c>
      <c r="E91" s="13" t="s">
        <v>382</v>
      </c>
      <c r="F91" s="12">
        <v>14.73</v>
      </c>
      <c r="G91" s="48" t="s">
        <v>383</v>
      </c>
      <c r="H91" s="315">
        <v>972.35</v>
      </c>
      <c r="I91" s="315">
        <v>-110.09</v>
      </c>
      <c r="J91" s="315">
        <v>2556</v>
      </c>
      <c r="K91" s="316">
        <v>2100</v>
      </c>
      <c r="L91" s="18">
        <v>43116</v>
      </c>
      <c r="M91" s="12">
        <f t="shared" si="24"/>
        <v>516.3499999999999</v>
      </c>
      <c r="N91" s="12">
        <v>7.92</v>
      </c>
      <c r="O91" s="328"/>
      <c r="P91" s="337"/>
      <c r="Q91" s="12">
        <f t="shared" si="23"/>
        <v>-118.01</v>
      </c>
      <c r="R91" s="13"/>
      <c r="S91" s="315">
        <v>2556</v>
      </c>
      <c r="T91" s="70">
        <v>2556</v>
      </c>
      <c r="U91" s="18">
        <v>43143</v>
      </c>
      <c r="V91" s="12">
        <f t="shared" si="25"/>
        <v>516.3499999999999</v>
      </c>
      <c r="W91" s="276">
        <v>2.04</v>
      </c>
      <c r="X91" s="340"/>
      <c r="Y91" s="276"/>
      <c r="Z91" s="16">
        <f t="shared" si="19"/>
        <v>-120.05000000000001</v>
      </c>
      <c r="AA91" s="30"/>
      <c r="AB91" s="315">
        <v>2556</v>
      </c>
      <c r="AC91" s="70">
        <v>2600</v>
      </c>
      <c r="AD91" s="18">
        <v>43174</v>
      </c>
      <c r="AE91" s="68">
        <f t="shared" si="13"/>
        <v>560.3499999999999</v>
      </c>
      <c r="AF91" s="12">
        <v>8.16</v>
      </c>
      <c r="AG91" s="328"/>
      <c r="AH91" s="337"/>
      <c r="AI91" s="68">
        <f t="shared" si="14"/>
        <v>-128.21</v>
      </c>
      <c r="AJ91" s="13"/>
      <c r="AK91" s="315">
        <v>2556</v>
      </c>
      <c r="AL91" s="70"/>
      <c r="AM91" s="18"/>
      <c r="AN91" s="68">
        <f t="shared" si="20"/>
        <v>-1995.65</v>
      </c>
      <c r="AO91" s="68">
        <v>41.91</v>
      </c>
      <c r="AP91" s="328"/>
      <c r="AQ91" s="338"/>
      <c r="AR91" s="12">
        <f t="shared" si="15"/>
        <v>-170.12</v>
      </c>
      <c r="AS91" s="12"/>
      <c r="AT91" s="315">
        <v>2556</v>
      </c>
      <c r="AU91" s="70">
        <v>5112</v>
      </c>
      <c r="AV91" s="131">
        <v>43235</v>
      </c>
      <c r="AW91" s="68">
        <f t="shared" si="16"/>
        <v>560.3500000000004</v>
      </c>
      <c r="AX91" s="68">
        <v>36.17</v>
      </c>
      <c r="AY91" s="328"/>
      <c r="AZ91" s="338"/>
      <c r="BA91" s="12">
        <f t="shared" si="21"/>
        <v>-206.29000000000002</v>
      </c>
      <c r="BB91" s="12"/>
      <c r="BC91" s="315">
        <v>2556</v>
      </c>
      <c r="BD91" s="70">
        <v>2566</v>
      </c>
      <c r="BE91" s="131">
        <v>43264</v>
      </c>
      <c r="BF91" s="68">
        <f t="shared" si="17"/>
        <v>570.3500000000004</v>
      </c>
      <c r="BG91" s="68">
        <v>3.99</v>
      </c>
      <c r="BH91" s="328"/>
      <c r="BI91" s="338"/>
      <c r="BJ91" s="12">
        <f t="shared" si="18"/>
        <v>-210.28000000000003</v>
      </c>
      <c r="BK91" s="14"/>
      <c r="BL91" s="12"/>
      <c r="BM91" s="70"/>
      <c r="BN91" s="130"/>
      <c r="BO91" s="12"/>
      <c r="BP91" s="68"/>
      <c r="BQ91" s="13"/>
      <c r="BR91" s="12"/>
      <c r="BS91" s="70"/>
      <c r="BT91" s="130"/>
      <c r="BU91" s="12"/>
      <c r="BV91" s="12"/>
      <c r="BW91" s="13"/>
      <c r="BX91" s="12"/>
      <c r="BY91" s="70"/>
      <c r="BZ91" s="130"/>
      <c r="CA91" s="12"/>
      <c r="CB91" s="12"/>
      <c r="CC91" s="88"/>
      <c r="CD91" s="12"/>
      <c r="CE91" s="70"/>
      <c r="CF91" s="130"/>
      <c r="CG91" s="12"/>
      <c r="CH91" s="12"/>
      <c r="CI91" s="7"/>
      <c r="CJ91" s="12"/>
      <c r="CK91" s="70"/>
      <c r="CL91" s="130"/>
      <c r="CM91" s="12"/>
      <c r="CN91" s="12"/>
      <c r="CO91" s="7"/>
      <c r="CP91" s="12"/>
      <c r="CQ91" s="70"/>
      <c r="CR91" s="130"/>
      <c r="CS91" s="12"/>
      <c r="CT91" s="12"/>
      <c r="CU91" s="91"/>
      <c r="CV91" s="7"/>
      <c r="CW91" s="35"/>
    </row>
    <row r="92" spans="1:101" ht="24.75" customHeight="1">
      <c r="A92" s="31">
        <v>90</v>
      </c>
      <c r="B92" s="47" t="s">
        <v>487</v>
      </c>
      <c r="C92" s="13" t="s">
        <v>45</v>
      </c>
      <c r="D92" s="13" t="s">
        <v>153</v>
      </c>
      <c r="E92" s="13" t="s">
        <v>582</v>
      </c>
      <c r="F92" s="12">
        <v>42.5</v>
      </c>
      <c r="G92" s="49" t="s">
        <v>431</v>
      </c>
      <c r="H92" s="309">
        <v>5945.36</v>
      </c>
      <c r="I92" s="315">
        <v>-218.75</v>
      </c>
      <c r="J92" s="315">
        <v>4507.5</v>
      </c>
      <c r="K92" s="311"/>
      <c r="L92" s="179"/>
      <c r="M92" s="12">
        <f t="shared" si="24"/>
        <v>1437.8599999999997</v>
      </c>
      <c r="N92" s="17">
        <v>0</v>
      </c>
      <c r="O92" s="330"/>
      <c r="P92" s="336"/>
      <c r="Q92" s="12">
        <f t="shared" si="23"/>
        <v>-218.75</v>
      </c>
      <c r="R92" s="26"/>
      <c r="S92" s="315">
        <v>4507.5</v>
      </c>
      <c r="T92" s="111">
        <v>4507.5</v>
      </c>
      <c r="U92" s="179">
        <v>43132</v>
      </c>
      <c r="V92" s="12">
        <f t="shared" si="25"/>
        <v>1437.8599999999997</v>
      </c>
      <c r="W92" s="17">
        <v>0</v>
      </c>
      <c r="X92" s="330"/>
      <c r="Y92" s="17"/>
      <c r="Z92" s="16">
        <f t="shared" si="19"/>
        <v>-218.75</v>
      </c>
      <c r="AA92" s="26"/>
      <c r="AB92" s="315">
        <v>4507.5</v>
      </c>
      <c r="AC92" s="111">
        <v>4507.5</v>
      </c>
      <c r="AD92" s="179">
        <v>43164</v>
      </c>
      <c r="AE92" s="68">
        <f t="shared" si="13"/>
        <v>1437.8599999999997</v>
      </c>
      <c r="AF92" s="17">
        <v>0</v>
      </c>
      <c r="AG92" s="330"/>
      <c r="AH92" s="336"/>
      <c r="AI92" s="68">
        <f t="shared" si="14"/>
        <v>-218.75</v>
      </c>
      <c r="AJ92" s="13"/>
      <c r="AK92" s="315">
        <v>4507.5</v>
      </c>
      <c r="AL92" s="111">
        <v>4507.5</v>
      </c>
      <c r="AM92" s="179">
        <v>43193</v>
      </c>
      <c r="AN92" s="68">
        <f t="shared" si="20"/>
        <v>1437.8599999999997</v>
      </c>
      <c r="AO92" s="74">
        <v>0</v>
      </c>
      <c r="AP92" s="330"/>
      <c r="AQ92" s="350"/>
      <c r="AR92" s="12">
        <f t="shared" si="15"/>
        <v>-218.75</v>
      </c>
      <c r="AS92" s="17"/>
      <c r="AT92" s="315">
        <v>4507.5</v>
      </c>
      <c r="AU92" s="111">
        <v>4507.5</v>
      </c>
      <c r="AV92" s="180">
        <v>43228</v>
      </c>
      <c r="AW92" s="68">
        <f aca="true" t="shared" si="26" ref="AW92:AW126">AN92-AT92+AU92</f>
        <v>1437.8599999999997</v>
      </c>
      <c r="AX92" s="74">
        <v>0</v>
      </c>
      <c r="AY92" s="330"/>
      <c r="AZ92" s="350"/>
      <c r="BA92" s="12">
        <f t="shared" si="21"/>
        <v>-218.75</v>
      </c>
      <c r="BB92" s="17"/>
      <c r="BC92" s="315">
        <v>4507.5</v>
      </c>
      <c r="BD92" s="111">
        <v>4507.5</v>
      </c>
      <c r="BE92" s="180">
        <v>43256</v>
      </c>
      <c r="BF92" s="68">
        <f t="shared" si="17"/>
        <v>1437.8599999999997</v>
      </c>
      <c r="BG92" s="74">
        <v>0</v>
      </c>
      <c r="BH92" s="330"/>
      <c r="BI92" s="350"/>
      <c r="BJ92" s="12">
        <f aca="true" t="shared" si="27" ref="BJ92:BJ127">BA92-BG92+BH92</f>
        <v>-218.75</v>
      </c>
      <c r="BK92" s="51"/>
      <c r="BL92" s="12"/>
      <c r="BM92" s="111"/>
      <c r="BN92" s="159"/>
      <c r="BO92" s="139"/>
      <c r="BP92" s="74"/>
      <c r="BQ92" s="26"/>
      <c r="BR92" s="12"/>
      <c r="BS92" s="111"/>
      <c r="BT92" s="159"/>
      <c r="BU92" s="139"/>
      <c r="BV92" s="281"/>
      <c r="BW92" s="26"/>
      <c r="BX92" s="12"/>
      <c r="BY92" s="111"/>
      <c r="BZ92" s="159"/>
      <c r="CA92" s="139"/>
      <c r="CB92" s="281"/>
      <c r="CC92" s="109"/>
      <c r="CD92" s="12"/>
      <c r="CE92" s="111"/>
      <c r="CF92" s="159"/>
      <c r="CG92" s="139"/>
      <c r="CH92" s="281"/>
      <c r="CI92" s="109"/>
      <c r="CJ92" s="12"/>
      <c r="CK92" s="111"/>
      <c r="CL92" s="159"/>
      <c r="CM92" s="139"/>
      <c r="CN92" s="281"/>
      <c r="CO92" s="109"/>
      <c r="CP92" s="12"/>
      <c r="CQ92" s="111"/>
      <c r="CR92" s="159"/>
      <c r="CS92" s="139"/>
      <c r="CT92" s="139"/>
      <c r="CU92" s="59"/>
      <c r="CV92" s="7"/>
      <c r="CW92" s="35"/>
    </row>
    <row r="93" spans="1:101" ht="24.75" customHeight="1">
      <c r="A93" s="26">
        <v>91</v>
      </c>
      <c r="B93" s="47" t="s">
        <v>438</v>
      </c>
      <c r="C93" s="13" t="s">
        <v>174</v>
      </c>
      <c r="D93" s="13" t="s">
        <v>153</v>
      </c>
      <c r="E93" s="15" t="s">
        <v>629</v>
      </c>
      <c r="F93" s="12">
        <v>16.5</v>
      </c>
      <c r="G93" s="48" t="s">
        <v>141</v>
      </c>
      <c r="H93" s="317">
        <v>781.45</v>
      </c>
      <c r="I93" s="315">
        <v>-166.81</v>
      </c>
      <c r="J93" s="315">
        <v>3348.9</v>
      </c>
      <c r="K93" s="316">
        <v>3348.9</v>
      </c>
      <c r="L93" s="18">
        <v>43111</v>
      </c>
      <c r="M93" s="12">
        <f t="shared" si="24"/>
        <v>781.4500000000003</v>
      </c>
      <c r="N93" s="12">
        <v>0</v>
      </c>
      <c r="O93" s="328"/>
      <c r="P93" s="337"/>
      <c r="Q93" s="12">
        <f t="shared" si="23"/>
        <v>-166.81</v>
      </c>
      <c r="R93" s="13"/>
      <c r="S93" s="315">
        <v>3348.9</v>
      </c>
      <c r="T93" s="70">
        <v>3348.9</v>
      </c>
      <c r="U93" s="18">
        <v>43138</v>
      </c>
      <c r="V93" s="12">
        <f t="shared" si="25"/>
        <v>781.4500000000003</v>
      </c>
      <c r="W93" s="276">
        <v>0</v>
      </c>
      <c r="X93" s="340"/>
      <c r="Y93" s="276"/>
      <c r="Z93" s="16">
        <f t="shared" si="19"/>
        <v>-166.81</v>
      </c>
      <c r="AA93" s="33"/>
      <c r="AB93" s="315">
        <v>3348.9</v>
      </c>
      <c r="AC93" s="70">
        <v>3348.9</v>
      </c>
      <c r="AD93" s="18">
        <v>43171</v>
      </c>
      <c r="AE93" s="68">
        <f aca="true" t="shared" si="28" ref="AE93:AE128">V93-AB93+AC93</f>
        <v>781.4500000000003</v>
      </c>
      <c r="AF93" s="12">
        <v>7.7</v>
      </c>
      <c r="AG93" s="328"/>
      <c r="AH93" s="337"/>
      <c r="AI93" s="68">
        <f aca="true" t="shared" si="29" ref="AI93:AI128">Z93-AF93+AG93</f>
        <v>-174.51</v>
      </c>
      <c r="AJ93" s="15"/>
      <c r="AK93" s="315">
        <v>3348.9</v>
      </c>
      <c r="AL93" s="70">
        <v>3348.9</v>
      </c>
      <c r="AM93" s="18">
        <v>43200</v>
      </c>
      <c r="AN93" s="68">
        <f t="shared" si="20"/>
        <v>781.4500000000003</v>
      </c>
      <c r="AO93" s="68">
        <v>0</v>
      </c>
      <c r="AP93" s="328"/>
      <c r="AQ93" s="338"/>
      <c r="AR93" s="12">
        <f aca="true" t="shared" si="30" ref="AR93:AR128">AI93-AO93+AP93</f>
        <v>-174.51</v>
      </c>
      <c r="AS93" s="12"/>
      <c r="AT93" s="315">
        <v>3348.9</v>
      </c>
      <c r="AU93" s="70">
        <v>3348.9</v>
      </c>
      <c r="AV93" s="131">
        <v>43230</v>
      </c>
      <c r="AW93" s="68">
        <f t="shared" si="26"/>
        <v>781.4500000000003</v>
      </c>
      <c r="AX93" s="68">
        <v>0</v>
      </c>
      <c r="AY93" s="328"/>
      <c r="AZ93" s="338"/>
      <c r="BA93" s="12">
        <f t="shared" si="21"/>
        <v>-174.51</v>
      </c>
      <c r="BB93" s="12"/>
      <c r="BC93" s="315">
        <v>3348.9</v>
      </c>
      <c r="BD93" s="70">
        <v>3348.9</v>
      </c>
      <c r="BE93" s="131">
        <v>43264</v>
      </c>
      <c r="BF93" s="68">
        <f>AW93-BC93+BD93</f>
        <v>781.4500000000003</v>
      </c>
      <c r="BG93" s="68">
        <v>15.4</v>
      </c>
      <c r="BH93" s="328"/>
      <c r="BI93" s="338"/>
      <c r="BJ93" s="12">
        <f t="shared" si="27"/>
        <v>-189.91</v>
      </c>
      <c r="BK93" s="14"/>
      <c r="BL93" s="12"/>
      <c r="BM93" s="70"/>
      <c r="BN93" s="130"/>
      <c r="BO93" s="139"/>
      <c r="BP93" s="68"/>
      <c r="BQ93" s="13"/>
      <c r="BR93" s="12"/>
      <c r="BS93" s="70"/>
      <c r="BT93" s="130"/>
      <c r="BU93" s="139"/>
      <c r="BV93" s="139"/>
      <c r="BW93" s="15"/>
      <c r="BX93" s="12"/>
      <c r="BY93" s="70"/>
      <c r="BZ93" s="130"/>
      <c r="CA93" s="139"/>
      <c r="CB93" s="139"/>
      <c r="CC93" s="7"/>
      <c r="CD93" s="12"/>
      <c r="CE93" s="70"/>
      <c r="CF93" s="130"/>
      <c r="CG93" s="139"/>
      <c r="CH93" s="139"/>
      <c r="CI93" s="91"/>
      <c r="CJ93" s="12"/>
      <c r="CK93" s="70"/>
      <c r="CL93" s="130"/>
      <c r="CM93" s="139"/>
      <c r="CN93" s="139"/>
      <c r="CO93" s="7"/>
      <c r="CP93" s="12"/>
      <c r="CQ93" s="70"/>
      <c r="CR93" s="130"/>
      <c r="CS93" s="139"/>
      <c r="CT93" s="139"/>
      <c r="CU93" s="91"/>
      <c r="CV93" s="7"/>
      <c r="CW93" s="35"/>
    </row>
    <row r="94" spans="1:101" ht="24.75" customHeight="1">
      <c r="A94" s="31">
        <v>92</v>
      </c>
      <c r="B94" s="47" t="s">
        <v>603</v>
      </c>
      <c r="C94" s="13" t="s">
        <v>46</v>
      </c>
      <c r="D94" s="13" t="s">
        <v>153</v>
      </c>
      <c r="E94" s="13" t="s">
        <v>850</v>
      </c>
      <c r="F94" s="12">
        <v>20.9</v>
      </c>
      <c r="G94" s="48" t="s">
        <v>851</v>
      </c>
      <c r="H94" s="317">
        <v>2728</v>
      </c>
      <c r="I94" s="315">
        <v>-2483.96</v>
      </c>
      <c r="J94" s="315">
        <v>2718</v>
      </c>
      <c r="K94" s="316">
        <v>2719</v>
      </c>
      <c r="L94" s="82" t="s">
        <v>758</v>
      </c>
      <c r="M94" s="12">
        <f t="shared" si="24"/>
        <v>2729</v>
      </c>
      <c r="N94" s="12">
        <v>0</v>
      </c>
      <c r="O94" s="328"/>
      <c r="P94" s="337"/>
      <c r="Q94" s="12">
        <f aca="true" t="shared" si="31" ref="Q94:Q132">I94-N94+O94</f>
        <v>-2483.96</v>
      </c>
      <c r="R94" s="15"/>
      <c r="S94" s="315">
        <v>2718</v>
      </c>
      <c r="T94" s="70">
        <v>2772.36</v>
      </c>
      <c r="U94" s="82">
        <v>43146</v>
      </c>
      <c r="V94" s="12">
        <f t="shared" si="25"/>
        <v>2783.36</v>
      </c>
      <c r="W94" s="276">
        <v>0</v>
      </c>
      <c r="X94" s="340"/>
      <c r="Y94" s="276"/>
      <c r="Z94" s="16">
        <f aca="true" t="shared" si="32" ref="Z94:Z126">Q94-W94+X94</f>
        <v>-2483.96</v>
      </c>
      <c r="AA94" s="33"/>
      <c r="AB94" s="315">
        <v>2718</v>
      </c>
      <c r="AC94" s="70">
        <v>2718</v>
      </c>
      <c r="AD94" s="82">
        <v>43179</v>
      </c>
      <c r="AE94" s="68">
        <f t="shared" si="28"/>
        <v>2783.36</v>
      </c>
      <c r="AF94" s="12">
        <v>0</v>
      </c>
      <c r="AG94" s="328"/>
      <c r="AH94" s="337"/>
      <c r="AI94" s="68">
        <f t="shared" si="29"/>
        <v>-2483.96</v>
      </c>
      <c r="AJ94" s="13"/>
      <c r="AK94" s="315">
        <v>2718</v>
      </c>
      <c r="AL94" s="70">
        <v>2718</v>
      </c>
      <c r="AM94" s="82">
        <v>43206</v>
      </c>
      <c r="AN94" s="68">
        <f aca="true" t="shared" si="33" ref="AN94:AN126">AE94-AK94+AL94</f>
        <v>2783.36</v>
      </c>
      <c r="AO94" s="68">
        <v>0</v>
      </c>
      <c r="AP94" s="328"/>
      <c r="AQ94" s="338"/>
      <c r="AR94" s="12">
        <f t="shared" si="30"/>
        <v>-2483.96</v>
      </c>
      <c r="AS94" s="12"/>
      <c r="AT94" s="315">
        <v>2718</v>
      </c>
      <c r="AU94" s="70">
        <v>2718</v>
      </c>
      <c r="AV94" s="130">
        <v>43228</v>
      </c>
      <c r="AW94" s="68">
        <f t="shared" si="26"/>
        <v>2783.36</v>
      </c>
      <c r="AX94" s="68">
        <v>0</v>
      </c>
      <c r="AY94" s="328"/>
      <c r="AZ94" s="338"/>
      <c r="BA94" s="12">
        <f aca="true" t="shared" si="34" ref="BA94:BA130">AR94-AX94+AY94</f>
        <v>-2483.96</v>
      </c>
      <c r="BB94" s="12"/>
      <c r="BC94" s="315">
        <v>2718</v>
      </c>
      <c r="BD94" s="70">
        <v>2718</v>
      </c>
      <c r="BE94" s="130">
        <v>43258</v>
      </c>
      <c r="BF94" s="68">
        <f>AW94-BC94+BD94</f>
        <v>2783.36</v>
      </c>
      <c r="BG94" s="68">
        <v>0</v>
      </c>
      <c r="BH94" s="328"/>
      <c r="BI94" s="338"/>
      <c r="BJ94" s="12">
        <f t="shared" si="27"/>
        <v>-2483.96</v>
      </c>
      <c r="BK94" s="14"/>
      <c r="BL94" s="12"/>
      <c r="BM94" s="70"/>
      <c r="BN94" s="130"/>
      <c r="BO94" s="139"/>
      <c r="BP94" s="68"/>
      <c r="BQ94" s="13"/>
      <c r="BR94" s="12"/>
      <c r="BS94" s="70"/>
      <c r="BT94" s="130"/>
      <c r="BU94" s="139"/>
      <c r="BV94" s="139"/>
      <c r="BW94" s="15"/>
      <c r="BX94" s="12"/>
      <c r="BY94" s="70"/>
      <c r="BZ94" s="130"/>
      <c r="CA94" s="139"/>
      <c r="CB94" s="139"/>
      <c r="CC94" s="7"/>
      <c r="CD94" s="12"/>
      <c r="CE94" s="70"/>
      <c r="CF94" s="130"/>
      <c r="CG94" s="139"/>
      <c r="CH94" s="139"/>
      <c r="CI94" s="7"/>
      <c r="CJ94" s="12"/>
      <c r="CK94" s="70"/>
      <c r="CL94" s="130"/>
      <c r="CM94" s="139"/>
      <c r="CN94" s="139"/>
      <c r="CO94" s="7"/>
      <c r="CP94" s="12"/>
      <c r="CQ94" s="70"/>
      <c r="CR94" s="130"/>
      <c r="CS94" s="139"/>
      <c r="CT94" s="139"/>
      <c r="CU94" s="91"/>
      <c r="CV94" s="7"/>
      <c r="CW94" s="35"/>
    </row>
    <row r="95" spans="1:101" s="78" customFormat="1" ht="24.75" customHeight="1">
      <c r="A95" s="26">
        <v>93</v>
      </c>
      <c r="B95" s="79" t="s">
        <v>738</v>
      </c>
      <c r="C95" s="75" t="s">
        <v>47</v>
      </c>
      <c r="D95" s="13" t="s">
        <v>153</v>
      </c>
      <c r="E95" s="98" t="s">
        <v>291</v>
      </c>
      <c r="F95" s="74">
        <v>14</v>
      </c>
      <c r="G95" s="79" t="s">
        <v>292</v>
      </c>
      <c r="H95" s="322">
        <v>3472</v>
      </c>
      <c r="I95" s="318">
        <v>-1551.19</v>
      </c>
      <c r="J95" s="318">
        <v>2133</v>
      </c>
      <c r="K95" s="316">
        <v>2300</v>
      </c>
      <c r="L95" s="112">
        <v>43131</v>
      </c>
      <c r="M95" s="12">
        <f aca="true" t="shared" si="35" ref="M95:M132">H95-J95+K95</f>
        <v>3639</v>
      </c>
      <c r="N95" s="12">
        <v>0</v>
      </c>
      <c r="O95" s="328"/>
      <c r="P95" s="337"/>
      <c r="Q95" s="12">
        <f t="shared" si="31"/>
        <v>-1551.19</v>
      </c>
      <c r="R95" s="81"/>
      <c r="S95" s="318">
        <v>2133</v>
      </c>
      <c r="T95" s="70"/>
      <c r="U95" s="154"/>
      <c r="V95" s="12">
        <f t="shared" si="25"/>
        <v>1506</v>
      </c>
      <c r="W95" s="276">
        <v>0</v>
      </c>
      <c r="X95" s="340"/>
      <c r="Y95" s="276"/>
      <c r="Z95" s="16">
        <f t="shared" si="32"/>
        <v>-1551.19</v>
      </c>
      <c r="AA95" s="163"/>
      <c r="AB95" s="318">
        <v>2133</v>
      </c>
      <c r="AC95" s="70">
        <v>2300</v>
      </c>
      <c r="AD95" s="154">
        <v>43160</v>
      </c>
      <c r="AE95" s="68">
        <f t="shared" si="28"/>
        <v>1673</v>
      </c>
      <c r="AF95" s="12">
        <v>0</v>
      </c>
      <c r="AG95" s="328"/>
      <c r="AH95" s="337"/>
      <c r="AI95" s="68">
        <f t="shared" si="29"/>
        <v>-1551.19</v>
      </c>
      <c r="AJ95" s="160"/>
      <c r="AK95" s="318">
        <v>2133</v>
      </c>
      <c r="AL95" s="70">
        <v>2200</v>
      </c>
      <c r="AM95" s="154">
        <v>43192</v>
      </c>
      <c r="AN95" s="68">
        <f t="shared" si="33"/>
        <v>1740</v>
      </c>
      <c r="AO95" s="68">
        <v>0</v>
      </c>
      <c r="AP95" s="328"/>
      <c r="AQ95" s="338"/>
      <c r="AR95" s="12">
        <f t="shared" si="30"/>
        <v>-1551.19</v>
      </c>
      <c r="AS95" s="161"/>
      <c r="AT95" s="318">
        <v>2133</v>
      </c>
      <c r="AU95" s="70"/>
      <c r="AV95" s="130"/>
      <c r="AW95" s="68">
        <f t="shared" si="26"/>
        <v>-393</v>
      </c>
      <c r="AX95" s="68">
        <v>8.64</v>
      </c>
      <c r="AY95" s="328"/>
      <c r="AZ95" s="338"/>
      <c r="BA95" s="12">
        <f t="shared" si="34"/>
        <v>-1559.8300000000002</v>
      </c>
      <c r="BB95" s="68"/>
      <c r="BC95" s="318">
        <v>2133</v>
      </c>
      <c r="BD95" s="70">
        <v>2300</v>
      </c>
      <c r="BE95" s="130">
        <v>43252</v>
      </c>
      <c r="BF95" s="68">
        <f>AW95-BC95+BD95</f>
        <v>-226</v>
      </c>
      <c r="BG95" s="68">
        <v>4.36</v>
      </c>
      <c r="BH95" s="328"/>
      <c r="BI95" s="338"/>
      <c r="BJ95" s="12">
        <f t="shared" si="27"/>
        <v>-1564.19</v>
      </c>
      <c r="BK95" s="162"/>
      <c r="BL95" s="68"/>
      <c r="BM95" s="70"/>
      <c r="BN95" s="130"/>
      <c r="BO95" s="139"/>
      <c r="BP95" s="68"/>
      <c r="BQ95" s="80"/>
      <c r="BR95" s="68"/>
      <c r="BS95" s="70"/>
      <c r="BT95" s="130"/>
      <c r="BU95" s="139"/>
      <c r="BV95" s="139"/>
      <c r="BW95" s="80"/>
      <c r="BX95" s="68"/>
      <c r="BY95" s="70"/>
      <c r="BZ95" s="130"/>
      <c r="CA95" s="139"/>
      <c r="CB95" s="139"/>
      <c r="CC95" s="143"/>
      <c r="CD95" s="68"/>
      <c r="CE95" s="70"/>
      <c r="CF95" s="130"/>
      <c r="CG95" s="139"/>
      <c r="CH95" s="139"/>
      <c r="CI95" s="143"/>
      <c r="CJ95" s="68"/>
      <c r="CK95" s="70"/>
      <c r="CL95" s="130"/>
      <c r="CM95" s="139"/>
      <c r="CN95" s="139"/>
      <c r="CO95" s="143"/>
      <c r="CP95" s="68"/>
      <c r="CQ95" s="70"/>
      <c r="CR95" s="130"/>
      <c r="CS95" s="139"/>
      <c r="CT95" s="139"/>
      <c r="CU95" s="143"/>
      <c r="CV95" s="143"/>
      <c r="CW95" s="254"/>
    </row>
    <row r="96" spans="1:101" ht="24.75" customHeight="1">
      <c r="A96" s="31">
        <v>94</v>
      </c>
      <c r="B96" s="20" t="s">
        <v>560</v>
      </c>
      <c r="C96" s="13" t="s">
        <v>48</v>
      </c>
      <c r="D96" s="13" t="s">
        <v>153</v>
      </c>
      <c r="E96" s="15" t="s">
        <v>994</v>
      </c>
      <c r="F96" s="12">
        <v>43.9</v>
      </c>
      <c r="G96" s="29" t="s">
        <v>564</v>
      </c>
      <c r="H96" s="317">
        <v>1905.44</v>
      </c>
      <c r="I96" s="315">
        <v>0</v>
      </c>
      <c r="J96" s="315">
        <v>1638</v>
      </c>
      <c r="K96" s="316"/>
      <c r="L96" s="18"/>
      <c r="M96" s="12">
        <f t="shared" si="35"/>
        <v>267.44000000000005</v>
      </c>
      <c r="N96" s="12">
        <v>0</v>
      </c>
      <c r="O96" s="328"/>
      <c r="P96" s="337"/>
      <c r="Q96" s="12">
        <f t="shared" si="31"/>
        <v>0</v>
      </c>
      <c r="R96" s="14"/>
      <c r="S96" s="315">
        <v>1638</v>
      </c>
      <c r="T96" s="70">
        <v>1620</v>
      </c>
      <c r="U96" s="82">
        <v>43137</v>
      </c>
      <c r="V96" s="12">
        <f t="shared" si="25"/>
        <v>249.44000000000005</v>
      </c>
      <c r="W96" s="276">
        <v>0</v>
      </c>
      <c r="X96" s="340"/>
      <c r="Y96" s="276"/>
      <c r="Z96" s="16">
        <f t="shared" si="32"/>
        <v>0</v>
      </c>
      <c r="AA96" s="175"/>
      <c r="AB96" s="315">
        <v>1638</v>
      </c>
      <c r="AC96" s="70">
        <v>1620</v>
      </c>
      <c r="AD96" s="18">
        <v>43164</v>
      </c>
      <c r="AE96" s="68">
        <f t="shared" si="28"/>
        <v>231.44000000000005</v>
      </c>
      <c r="AF96" s="12">
        <v>0</v>
      </c>
      <c r="AG96" s="328"/>
      <c r="AH96" s="337"/>
      <c r="AI96" s="68">
        <f t="shared" si="29"/>
        <v>0</v>
      </c>
      <c r="AJ96" s="14"/>
      <c r="AK96" s="315">
        <v>1638</v>
      </c>
      <c r="AL96" s="70"/>
      <c r="AM96" s="18"/>
      <c r="AN96" s="68">
        <f t="shared" si="33"/>
        <v>-1406.56</v>
      </c>
      <c r="AO96" s="68">
        <v>29.54</v>
      </c>
      <c r="AP96" s="328"/>
      <c r="AQ96" s="338"/>
      <c r="AR96" s="12">
        <f t="shared" si="30"/>
        <v>-29.54</v>
      </c>
      <c r="AS96" s="14"/>
      <c r="AT96" s="315">
        <v>1638</v>
      </c>
      <c r="AU96" s="70">
        <v>3258</v>
      </c>
      <c r="AV96" s="130" t="s">
        <v>628</v>
      </c>
      <c r="AW96" s="68">
        <f>AN96-AT96+AU96</f>
        <v>213.44000000000005</v>
      </c>
      <c r="AX96" s="68">
        <v>67.46</v>
      </c>
      <c r="AY96" s="328"/>
      <c r="AZ96" s="338"/>
      <c r="BA96" s="12">
        <f t="shared" si="34"/>
        <v>-97</v>
      </c>
      <c r="BB96" s="12"/>
      <c r="BC96" s="315">
        <v>1638</v>
      </c>
      <c r="BD96" s="70"/>
      <c r="BE96" s="130"/>
      <c r="BF96" s="68">
        <f>AW96-BC96+BD96</f>
        <v>-1424.56</v>
      </c>
      <c r="BG96" s="68">
        <v>29.91</v>
      </c>
      <c r="BH96" s="328"/>
      <c r="BI96" s="338"/>
      <c r="BJ96" s="12">
        <f t="shared" si="27"/>
        <v>-126.91</v>
      </c>
      <c r="BK96" s="14"/>
      <c r="BL96" s="12"/>
      <c r="BM96" s="70"/>
      <c r="BN96" s="131"/>
      <c r="BO96" s="139"/>
      <c r="BP96" s="139"/>
      <c r="BQ96" s="13"/>
      <c r="BR96" s="12"/>
      <c r="BS96" s="70"/>
      <c r="BT96" s="130"/>
      <c r="BU96" s="139"/>
      <c r="BV96" s="139"/>
      <c r="BW96" s="15"/>
      <c r="BX96" s="12"/>
      <c r="BY96" s="70"/>
      <c r="BZ96" s="130"/>
      <c r="CA96" s="139"/>
      <c r="CB96" s="139"/>
      <c r="CC96" s="32"/>
      <c r="CD96" s="12"/>
      <c r="CE96" s="70"/>
      <c r="CF96" s="130"/>
      <c r="CG96" s="139"/>
      <c r="CH96" s="139"/>
      <c r="CI96" s="88"/>
      <c r="CJ96" s="12"/>
      <c r="CK96" s="70"/>
      <c r="CL96" s="130"/>
      <c r="CM96" s="139"/>
      <c r="CN96" s="139"/>
      <c r="CO96" s="88"/>
      <c r="CP96" s="12"/>
      <c r="CQ96" s="70"/>
      <c r="CR96" s="130"/>
      <c r="CS96" s="139"/>
      <c r="CT96" s="139"/>
      <c r="CU96" s="88"/>
      <c r="CV96" s="7"/>
      <c r="CW96" s="35"/>
    </row>
    <row r="97" spans="1:101" s="78" customFormat="1" ht="24.75" customHeight="1">
      <c r="A97" s="26">
        <v>95</v>
      </c>
      <c r="B97" s="76" t="s">
        <v>565</v>
      </c>
      <c r="C97" s="80" t="s">
        <v>49</v>
      </c>
      <c r="D97" s="13" t="s">
        <v>153</v>
      </c>
      <c r="E97" s="80" t="s">
        <v>760</v>
      </c>
      <c r="F97" s="68">
        <v>64.69</v>
      </c>
      <c r="G97" s="76" t="s">
        <v>663</v>
      </c>
      <c r="H97" s="323">
        <v>4813.58</v>
      </c>
      <c r="I97" s="318">
        <v>-97.26</v>
      </c>
      <c r="J97" s="323">
        <v>11034</v>
      </c>
      <c r="K97" s="311">
        <v>11034</v>
      </c>
      <c r="L97" s="156">
        <v>43109</v>
      </c>
      <c r="M97" s="12">
        <f t="shared" si="35"/>
        <v>4813.58</v>
      </c>
      <c r="N97" s="17">
        <v>0</v>
      </c>
      <c r="O97" s="330"/>
      <c r="P97" s="336"/>
      <c r="Q97" s="12">
        <f t="shared" si="31"/>
        <v>-97.26</v>
      </c>
      <c r="R97" s="75"/>
      <c r="S97" s="323">
        <v>11034</v>
      </c>
      <c r="T97" s="111">
        <v>11034</v>
      </c>
      <c r="U97" s="156">
        <v>43133</v>
      </c>
      <c r="V97" s="12">
        <f t="shared" si="25"/>
        <v>4813.58</v>
      </c>
      <c r="W97" s="277">
        <v>0</v>
      </c>
      <c r="X97" s="343"/>
      <c r="Y97" s="277"/>
      <c r="Z97" s="16">
        <f t="shared" si="32"/>
        <v>-97.26</v>
      </c>
      <c r="AA97" s="169"/>
      <c r="AB97" s="323">
        <v>11034</v>
      </c>
      <c r="AC97" s="111">
        <v>11034</v>
      </c>
      <c r="AD97" s="156">
        <v>43160</v>
      </c>
      <c r="AE97" s="68">
        <f t="shared" si="28"/>
        <v>4813.58</v>
      </c>
      <c r="AF97" s="17">
        <v>0</v>
      </c>
      <c r="AG97" s="330"/>
      <c r="AH97" s="336"/>
      <c r="AI97" s="68">
        <f t="shared" si="29"/>
        <v>-97.26</v>
      </c>
      <c r="AJ97" s="75"/>
      <c r="AK97" s="323">
        <v>11034</v>
      </c>
      <c r="AL97" s="111">
        <v>11034</v>
      </c>
      <c r="AM97" s="156">
        <v>43192</v>
      </c>
      <c r="AN97" s="68">
        <f t="shared" si="33"/>
        <v>4813.58</v>
      </c>
      <c r="AO97" s="74">
        <v>0</v>
      </c>
      <c r="AP97" s="330"/>
      <c r="AQ97" s="350"/>
      <c r="AR97" s="12">
        <f t="shared" si="30"/>
        <v>-97.26</v>
      </c>
      <c r="AS97" s="74"/>
      <c r="AT97" s="323">
        <v>11034</v>
      </c>
      <c r="AU97" s="111">
        <v>11034</v>
      </c>
      <c r="AV97" s="180">
        <v>43223</v>
      </c>
      <c r="AW97" s="68">
        <f t="shared" si="26"/>
        <v>4813.58</v>
      </c>
      <c r="AX97" s="74">
        <v>0</v>
      </c>
      <c r="AY97" s="330"/>
      <c r="AZ97" s="350"/>
      <c r="BA97" s="12">
        <f t="shared" si="34"/>
        <v>-97.26</v>
      </c>
      <c r="BB97" s="74"/>
      <c r="BC97" s="323">
        <v>11034</v>
      </c>
      <c r="BD97" s="111">
        <v>11034</v>
      </c>
      <c r="BE97" s="180">
        <v>43257</v>
      </c>
      <c r="BF97" s="68">
        <f aca="true" t="shared" si="36" ref="BF97:BF126">AW97-BC97+BD97</f>
        <v>4813.58</v>
      </c>
      <c r="BG97" s="74">
        <v>0</v>
      </c>
      <c r="BH97" s="330"/>
      <c r="BI97" s="350"/>
      <c r="BJ97" s="12">
        <f t="shared" si="27"/>
        <v>-97.26</v>
      </c>
      <c r="BK97" s="146"/>
      <c r="BL97" s="97"/>
      <c r="BM97" s="111"/>
      <c r="BN97" s="180"/>
      <c r="BO97" s="139"/>
      <c r="BP97" s="281"/>
      <c r="BQ97" s="75"/>
      <c r="BR97" s="97"/>
      <c r="BS97" s="111"/>
      <c r="BT97" s="180"/>
      <c r="BU97" s="139"/>
      <c r="BV97" s="281"/>
      <c r="BW97" s="75"/>
      <c r="BX97" s="97"/>
      <c r="BY97" s="111"/>
      <c r="BZ97" s="180"/>
      <c r="CA97" s="139"/>
      <c r="CB97" s="281"/>
      <c r="CC97" s="100"/>
      <c r="CD97" s="97"/>
      <c r="CE97" s="111"/>
      <c r="CF97" s="180"/>
      <c r="CG97" s="139"/>
      <c r="CH97" s="302"/>
      <c r="CI97" s="174"/>
      <c r="CJ97" s="97"/>
      <c r="CK97" s="111"/>
      <c r="CL97" s="180"/>
      <c r="CM97" s="139"/>
      <c r="CN97" s="139"/>
      <c r="CO97" s="304"/>
      <c r="CP97" s="97"/>
      <c r="CQ97" s="111"/>
      <c r="CR97" s="180"/>
      <c r="CS97" s="139"/>
      <c r="CT97" s="281"/>
      <c r="CU97" s="100"/>
      <c r="CV97" s="143"/>
      <c r="CW97" s="254"/>
    </row>
    <row r="98" spans="1:101" ht="24.75" customHeight="1">
      <c r="A98" s="31">
        <v>96</v>
      </c>
      <c r="B98" s="47" t="s">
        <v>339</v>
      </c>
      <c r="C98" s="13" t="s">
        <v>50</v>
      </c>
      <c r="D98" s="13" t="s">
        <v>153</v>
      </c>
      <c r="E98" s="13" t="s">
        <v>321</v>
      </c>
      <c r="F98" s="16">
        <v>117.3</v>
      </c>
      <c r="G98" s="47" t="s">
        <v>343</v>
      </c>
      <c r="H98" s="318">
        <v>-1697.33</v>
      </c>
      <c r="I98" s="322">
        <v>-485.13</v>
      </c>
      <c r="J98" s="315">
        <v>584.05</v>
      </c>
      <c r="K98" s="324"/>
      <c r="L98" s="75"/>
      <c r="M98" s="12">
        <f t="shared" si="35"/>
        <v>-2281.38</v>
      </c>
      <c r="N98" s="17">
        <v>65.47</v>
      </c>
      <c r="O98" s="330"/>
      <c r="P98" s="336"/>
      <c r="Q98" s="12">
        <f t="shared" si="31"/>
        <v>-550.6</v>
      </c>
      <c r="R98" s="75"/>
      <c r="S98" s="315">
        <v>584.05</v>
      </c>
      <c r="T98" s="111"/>
      <c r="U98" s="156"/>
      <c r="V98" s="12">
        <f t="shared" si="25"/>
        <v>-2865.4300000000003</v>
      </c>
      <c r="W98" s="17">
        <v>20.53</v>
      </c>
      <c r="X98" s="330"/>
      <c r="Y98" s="17"/>
      <c r="Z98" s="16">
        <f t="shared" si="32"/>
        <v>-571.13</v>
      </c>
      <c r="AA98" s="75"/>
      <c r="AB98" s="315">
        <v>584.05</v>
      </c>
      <c r="AC98" s="259"/>
      <c r="AD98" s="75"/>
      <c r="AE98" s="68">
        <f t="shared" si="28"/>
        <v>-3449.4800000000005</v>
      </c>
      <c r="AF98" s="17">
        <v>156.12</v>
      </c>
      <c r="AG98" s="330"/>
      <c r="AH98" s="336"/>
      <c r="AI98" s="68">
        <f t="shared" si="29"/>
        <v>-727.25</v>
      </c>
      <c r="AJ98" s="13"/>
      <c r="AK98" s="315">
        <v>584.05</v>
      </c>
      <c r="AL98" s="259"/>
      <c r="AM98" s="75"/>
      <c r="AN98" s="68">
        <f t="shared" si="33"/>
        <v>-4033.5300000000007</v>
      </c>
      <c r="AO98" s="74">
        <v>115.74</v>
      </c>
      <c r="AP98" s="330"/>
      <c r="AQ98" s="350"/>
      <c r="AR98" s="12">
        <f t="shared" si="30"/>
        <v>-842.99</v>
      </c>
      <c r="AS98" s="74"/>
      <c r="AT98" s="315">
        <v>584.05</v>
      </c>
      <c r="AU98" s="259"/>
      <c r="AV98" s="262"/>
      <c r="AW98" s="68">
        <f t="shared" si="26"/>
        <v>-4617.580000000001</v>
      </c>
      <c r="AX98" s="74">
        <v>137.89</v>
      </c>
      <c r="AY98" s="330"/>
      <c r="AZ98" s="350"/>
      <c r="BA98" s="12">
        <f t="shared" si="34"/>
        <v>-980.88</v>
      </c>
      <c r="BB98" s="12"/>
      <c r="BC98" s="315">
        <v>584.05</v>
      </c>
      <c r="BD98" s="111">
        <v>4820</v>
      </c>
      <c r="BE98" s="180">
        <v>43255</v>
      </c>
      <c r="BF98" s="68">
        <f t="shared" si="36"/>
        <v>-381.630000000001</v>
      </c>
      <c r="BG98" s="74">
        <v>17.26</v>
      </c>
      <c r="BH98" s="330"/>
      <c r="BI98" s="350"/>
      <c r="BJ98" s="12">
        <f t="shared" si="27"/>
        <v>-998.14</v>
      </c>
      <c r="BK98" s="92"/>
      <c r="BL98" s="12"/>
      <c r="BM98" s="259"/>
      <c r="BN98" s="262"/>
      <c r="BO98" s="139"/>
      <c r="BP98" s="68"/>
      <c r="BQ98" s="13"/>
      <c r="BR98" s="12"/>
      <c r="BS98" s="259"/>
      <c r="BT98" s="262"/>
      <c r="BU98" s="139"/>
      <c r="BV98" s="282"/>
      <c r="BW98" s="25"/>
      <c r="BX98" s="12"/>
      <c r="BY98" s="259"/>
      <c r="BZ98" s="262"/>
      <c r="CA98" s="139"/>
      <c r="CB98" s="139"/>
      <c r="CC98" s="88"/>
      <c r="CD98" s="12"/>
      <c r="CE98" s="259"/>
      <c r="CF98" s="262"/>
      <c r="CG98" s="139"/>
      <c r="CH98" s="139"/>
      <c r="CI98" s="88"/>
      <c r="CJ98" s="12"/>
      <c r="CK98" s="259"/>
      <c r="CL98" s="262"/>
      <c r="CM98" s="139"/>
      <c r="CN98" s="139"/>
      <c r="CO98" s="304"/>
      <c r="CP98" s="12"/>
      <c r="CQ98" s="259"/>
      <c r="CR98" s="262"/>
      <c r="CS98" s="139"/>
      <c r="CT98" s="139"/>
      <c r="CU98" s="59"/>
      <c r="CV98" s="7"/>
      <c r="CW98" s="35"/>
    </row>
    <row r="99" spans="1:101" ht="24.75" customHeight="1">
      <c r="A99" s="26">
        <v>97</v>
      </c>
      <c r="B99" s="41" t="s">
        <v>497</v>
      </c>
      <c r="C99" s="25" t="s">
        <v>51</v>
      </c>
      <c r="D99" s="13" t="s">
        <v>153</v>
      </c>
      <c r="E99" s="15" t="s">
        <v>739</v>
      </c>
      <c r="F99" s="16">
        <v>55.8</v>
      </c>
      <c r="G99" s="41" t="s">
        <v>498</v>
      </c>
      <c r="H99" s="308">
        <v>0</v>
      </c>
      <c r="I99" s="315">
        <v>-2271.95</v>
      </c>
      <c r="J99" s="315">
        <v>11626.5</v>
      </c>
      <c r="K99" s="316">
        <v>11626.5</v>
      </c>
      <c r="L99" s="18">
        <v>43110</v>
      </c>
      <c r="M99" s="12">
        <f t="shared" si="35"/>
        <v>0</v>
      </c>
      <c r="N99" s="12">
        <v>0</v>
      </c>
      <c r="O99" s="328"/>
      <c r="P99" s="337"/>
      <c r="Q99" s="12">
        <f t="shared" si="31"/>
        <v>-2271.95</v>
      </c>
      <c r="R99" s="13"/>
      <c r="S99" s="315">
        <v>11626.5</v>
      </c>
      <c r="T99" s="70">
        <v>11626.5</v>
      </c>
      <c r="U99" s="18">
        <v>43133</v>
      </c>
      <c r="V99" s="12">
        <f t="shared" si="25"/>
        <v>0</v>
      </c>
      <c r="W99" s="276">
        <v>0</v>
      </c>
      <c r="X99" s="340"/>
      <c r="Y99" s="276"/>
      <c r="Z99" s="16">
        <f t="shared" si="32"/>
        <v>-2271.95</v>
      </c>
      <c r="AA99" s="30"/>
      <c r="AB99" s="315">
        <v>11626.5</v>
      </c>
      <c r="AC99" s="70">
        <v>11626.5</v>
      </c>
      <c r="AD99" s="82">
        <v>43164</v>
      </c>
      <c r="AE99" s="68">
        <f t="shared" si="28"/>
        <v>0</v>
      </c>
      <c r="AF99" s="12">
        <v>0</v>
      </c>
      <c r="AG99" s="328"/>
      <c r="AH99" s="337"/>
      <c r="AI99" s="68">
        <f t="shared" si="29"/>
        <v>-2271.95</v>
      </c>
      <c r="AJ99" s="25"/>
      <c r="AK99" s="315">
        <v>11626.5</v>
      </c>
      <c r="AL99" s="70"/>
      <c r="AM99" s="82"/>
      <c r="AN99" s="68">
        <f t="shared" si="33"/>
        <v>-11626.5</v>
      </c>
      <c r="AO99" s="68">
        <v>244.16</v>
      </c>
      <c r="AP99" s="329"/>
      <c r="AQ99" s="349"/>
      <c r="AR99" s="12">
        <f t="shared" si="30"/>
        <v>-2516.1099999999997</v>
      </c>
      <c r="AS99" s="16"/>
      <c r="AT99" s="315">
        <v>11626.5</v>
      </c>
      <c r="AU99" s="70">
        <v>23253</v>
      </c>
      <c r="AV99" s="130" t="s">
        <v>510</v>
      </c>
      <c r="AW99" s="68">
        <f t="shared" si="26"/>
        <v>0</v>
      </c>
      <c r="AX99" s="68">
        <v>23.25</v>
      </c>
      <c r="AY99" s="329"/>
      <c r="AZ99" s="349"/>
      <c r="BA99" s="12">
        <f t="shared" si="34"/>
        <v>-2539.3599999999997</v>
      </c>
      <c r="BB99" s="12"/>
      <c r="BC99" s="315">
        <v>11626.5</v>
      </c>
      <c r="BD99" s="70">
        <v>11626.5</v>
      </c>
      <c r="BE99" s="130">
        <v>43259</v>
      </c>
      <c r="BF99" s="68">
        <f t="shared" si="36"/>
        <v>0</v>
      </c>
      <c r="BG99" s="68">
        <v>0</v>
      </c>
      <c r="BH99" s="328"/>
      <c r="BI99" s="338"/>
      <c r="BJ99" s="12">
        <f t="shared" si="27"/>
        <v>-2539.3599999999997</v>
      </c>
      <c r="BK99" s="92"/>
      <c r="BL99" s="12"/>
      <c r="BM99" s="70"/>
      <c r="BN99" s="130"/>
      <c r="BO99" s="139"/>
      <c r="BP99" s="282"/>
      <c r="BQ99" s="25"/>
      <c r="BR99" s="12"/>
      <c r="BS99" s="70"/>
      <c r="BT99" s="130"/>
      <c r="BU99" s="139"/>
      <c r="BV99" s="282"/>
      <c r="BW99" s="25"/>
      <c r="BX99" s="12"/>
      <c r="BY99" s="70"/>
      <c r="BZ99" s="130"/>
      <c r="CA99" s="139"/>
      <c r="CB99" s="139"/>
      <c r="CC99" s="88"/>
      <c r="CD99" s="12"/>
      <c r="CE99" s="70"/>
      <c r="CF99" s="130"/>
      <c r="CG99" s="139"/>
      <c r="CH99" s="139"/>
      <c r="CI99" s="96"/>
      <c r="CJ99" s="12"/>
      <c r="CK99" s="70"/>
      <c r="CL99" s="130"/>
      <c r="CM99" s="139"/>
      <c r="CN99" s="282"/>
      <c r="CO99" s="96"/>
      <c r="CP99" s="12"/>
      <c r="CQ99" s="70"/>
      <c r="CR99" s="130"/>
      <c r="CS99" s="139"/>
      <c r="CT99" s="139"/>
      <c r="CU99" s="88"/>
      <c r="CV99" s="7"/>
      <c r="CW99" s="35"/>
    </row>
    <row r="100" spans="1:101" s="78" customFormat="1" ht="24.75" customHeight="1">
      <c r="A100" s="31">
        <v>98</v>
      </c>
      <c r="B100" s="76" t="s">
        <v>257</v>
      </c>
      <c r="C100" s="80" t="s">
        <v>175</v>
      </c>
      <c r="D100" s="13" t="s">
        <v>153</v>
      </c>
      <c r="E100" s="80" t="s">
        <v>629</v>
      </c>
      <c r="F100" s="68">
        <v>41.8</v>
      </c>
      <c r="G100" s="41" t="s">
        <v>434</v>
      </c>
      <c r="H100" s="323">
        <v>484.34</v>
      </c>
      <c r="I100" s="323">
        <v>-5293.85</v>
      </c>
      <c r="J100" s="323">
        <v>6453</v>
      </c>
      <c r="K100" s="312">
        <v>7000</v>
      </c>
      <c r="L100" s="261">
        <v>43112</v>
      </c>
      <c r="M100" s="12">
        <f t="shared" si="35"/>
        <v>1031.3400000000001</v>
      </c>
      <c r="N100" s="17">
        <v>5.97</v>
      </c>
      <c r="O100" s="330"/>
      <c r="P100" s="336"/>
      <c r="Q100" s="12">
        <f t="shared" si="31"/>
        <v>-5299.820000000001</v>
      </c>
      <c r="R100" s="235"/>
      <c r="S100" s="323">
        <v>6453</v>
      </c>
      <c r="T100" s="71">
        <v>8000</v>
      </c>
      <c r="U100" s="261">
        <v>43144</v>
      </c>
      <c r="V100" s="12">
        <f t="shared" si="25"/>
        <v>2578.34</v>
      </c>
      <c r="W100" s="16">
        <v>-695.69</v>
      </c>
      <c r="X100" s="329"/>
      <c r="Y100" s="16"/>
      <c r="Z100" s="16">
        <f t="shared" si="32"/>
        <v>-4604.130000000001</v>
      </c>
      <c r="AA100" s="149"/>
      <c r="AB100" s="323">
        <v>6453</v>
      </c>
      <c r="AC100" s="71">
        <v>7000</v>
      </c>
      <c r="AD100" s="260">
        <v>43172</v>
      </c>
      <c r="AE100" s="68">
        <f t="shared" si="28"/>
        <v>3125.34</v>
      </c>
      <c r="AF100" s="17">
        <v>7.75</v>
      </c>
      <c r="AG100" s="330"/>
      <c r="AH100" s="336"/>
      <c r="AI100" s="68">
        <f t="shared" si="29"/>
        <v>-4611.880000000001</v>
      </c>
      <c r="AJ100" s="80"/>
      <c r="AK100" s="323">
        <v>6453</v>
      </c>
      <c r="AL100" s="71">
        <v>7000</v>
      </c>
      <c r="AM100" s="260">
        <v>43201</v>
      </c>
      <c r="AN100" s="68">
        <f t="shared" si="33"/>
        <v>3672.34</v>
      </c>
      <c r="AO100" s="68">
        <v>0</v>
      </c>
      <c r="AP100" s="330"/>
      <c r="AQ100" s="350"/>
      <c r="AR100" s="12">
        <f t="shared" si="30"/>
        <v>-4611.880000000001</v>
      </c>
      <c r="AS100" s="74"/>
      <c r="AT100" s="323">
        <v>6453</v>
      </c>
      <c r="AU100" s="71">
        <v>7000</v>
      </c>
      <c r="AV100" s="128">
        <v>43235</v>
      </c>
      <c r="AW100" s="68">
        <f t="shared" si="26"/>
        <v>4219.34</v>
      </c>
      <c r="AX100" s="68">
        <v>11.12</v>
      </c>
      <c r="AY100" s="330"/>
      <c r="AZ100" s="350"/>
      <c r="BA100" s="12">
        <f t="shared" si="34"/>
        <v>-4623.000000000001</v>
      </c>
      <c r="BB100" s="74"/>
      <c r="BC100" s="323">
        <v>6453</v>
      </c>
      <c r="BD100" s="71"/>
      <c r="BE100" s="128"/>
      <c r="BF100" s="68">
        <f t="shared" si="36"/>
        <v>-2233.66</v>
      </c>
      <c r="BG100" s="68">
        <v>46.91</v>
      </c>
      <c r="BH100" s="328"/>
      <c r="BI100" s="338"/>
      <c r="BJ100" s="12">
        <f t="shared" si="27"/>
        <v>-4669.910000000001</v>
      </c>
      <c r="BK100" s="146"/>
      <c r="BL100" s="97"/>
      <c r="BM100" s="71"/>
      <c r="BN100" s="168"/>
      <c r="BO100" s="139"/>
      <c r="BP100" s="68"/>
      <c r="BQ100" s="80"/>
      <c r="BR100" s="97"/>
      <c r="BS100" s="71"/>
      <c r="BT100" s="168"/>
      <c r="BU100" s="139"/>
      <c r="BV100" s="282"/>
      <c r="BW100" s="149"/>
      <c r="BX100" s="97"/>
      <c r="BY100" s="71"/>
      <c r="BZ100" s="168"/>
      <c r="CA100" s="139"/>
      <c r="CB100" s="139"/>
      <c r="CC100" s="303"/>
      <c r="CD100" s="97"/>
      <c r="CE100" s="71"/>
      <c r="CF100" s="168"/>
      <c r="CG100" s="139"/>
      <c r="CH100" s="139"/>
      <c r="CI100" s="77"/>
      <c r="CJ100" s="97"/>
      <c r="CK100" s="71"/>
      <c r="CL100" s="168"/>
      <c r="CM100" s="139"/>
      <c r="CN100" s="282"/>
      <c r="CO100" s="177"/>
      <c r="CP100" s="97"/>
      <c r="CQ100" s="71"/>
      <c r="CR100" s="168"/>
      <c r="CS100" s="139"/>
      <c r="CT100" s="281"/>
      <c r="CU100" s="100"/>
      <c r="CV100" s="143"/>
      <c r="CW100" s="254"/>
    </row>
    <row r="101" spans="1:101" ht="24.75" customHeight="1">
      <c r="A101" s="26">
        <v>99</v>
      </c>
      <c r="B101" s="47" t="s">
        <v>728</v>
      </c>
      <c r="C101" s="13" t="s">
        <v>10</v>
      </c>
      <c r="D101" s="13" t="s">
        <v>153</v>
      </c>
      <c r="E101" s="13" t="s">
        <v>523</v>
      </c>
      <c r="F101" s="12">
        <v>47.67</v>
      </c>
      <c r="G101" s="47" t="s">
        <v>442</v>
      </c>
      <c r="H101" s="315">
        <v>110.97</v>
      </c>
      <c r="I101" s="315">
        <v>-60.37</v>
      </c>
      <c r="J101" s="315">
        <v>10134</v>
      </c>
      <c r="K101" s="316">
        <v>10173.6</v>
      </c>
      <c r="L101" s="18">
        <v>43116</v>
      </c>
      <c r="M101" s="12">
        <f t="shared" si="35"/>
        <v>150.5699999999997</v>
      </c>
      <c r="N101" s="12">
        <v>50.12</v>
      </c>
      <c r="O101" s="328">
        <v>1177.31</v>
      </c>
      <c r="P101" s="18">
        <v>43116</v>
      </c>
      <c r="Q101" s="12">
        <f t="shared" si="31"/>
        <v>1066.82</v>
      </c>
      <c r="R101" s="13"/>
      <c r="S101" s="315">
        <v>10134</v>
      </c>
      <c r="T101" s="70">
        <v>10173.6</v>
      </c>
      <c r="U101" s="18">
        <v>43144</v>
      </c>
      <c r="V101" s="12">
        <f t="shared" si="25"/>
        <v>190.17000000000007</v>
      </c>
      <c r="W101" s="276">
        <v>19.97</v>
      </c>
      <c r="X101" s="340">
        <v>1177.31</v>
      </c>
      <c r="Y101" s="345">
        <v>43144</v>
      </c>
      <c r="Z101" s="16">
        <f t="shared" si="32"/>
        <v>2224.16</v>
      </c>
      <c r="AA101" s="30"/>
      <c r="AB101" s="315">
        <v>10134</v>
      </c>
      <c r="AC101" s="70">
        <v>7779.38</v>
      </c>
      <c r="AD101" s="18">
        <v>43173</v>
      </c>
      <c r="AE101" s="68">
        <f t="shared" si="28"/>
        <v>-2164.45</v>
      </c>
      <c r="AF101" s="12">
        <v>70.95</v>
      </c>
      <c r="AG101" s="328"/>
      <c r="AH101" s="18"/>
      <c r="AI101" s="68">
        <f t="shared" si="29"/>
        <v>2153.21</v>
      </c>
      <c r="AJ101" s="13"/>
      <c r="AK101" s="315">
        <v>10134</v>
      </c>
      <c r="AL101" s="70">
        <v>12528.22</v>
      </c>
      <c r="AM101" s="82" t="s">
        <v>252</v>
      </c>
      <c r="AN101" s="68">
        <f t="shared" si="33"/>
        <v>229.76999999999862</v>
      </c>
      <c r="AO101" s="68">
        <v>-0.82</v>
      </c>
      <c r="AP101" s="328">
        <v>-2354.62</v>
      </c>
      <c r="AQ101" s="354" t="s">
        <v>251</v>
      </c>
      <c r="AR101" s="12">
        <f t="shared" si="30"/>
        <v>-200.5899999999997</v>
      </c>
      <c r="AS101" s="12"/>
      <c r="AT101" s="315">
        <v>10134</v>
      </c>
      <c r="AU101" s="70">
        <v>10173.6</v>
      </c>
      <c r="AV101" s="130">
        <v>43234</v>
      </c>
      <c r="AW101" s="68">
        <f t="shared" si="26"/>
        <v>269.369999999999</v>
      </c>
      <c r="AX101" s="68">
        <v>29.71</v>
      </c>
      <c r="AY101" s="328"/>
      <c r="AZ101" s="354" t="s">
        <v>251</v>
      </c>
      <c r="BA101" s="12">
        <f t="shared" si="34"/>
        <v>-230.2999999999997</v>
      </c>
      <c r="BB101" s="12"/>
      <c r="BC101" s="315">
        <v>10134</v>
      </c>
      <c r="BD101" s="70">
        <v>10173.6</v>
      </c>
      <c r="BE101" s="130">
        <v>43266</v>
      </c>
      <c r="BF101" s="68">
        <f t="shared" si="36"/>
        <v>308.96999999999935</v>
      </c>
      <c r="BG101" s="68">
        <v>39.46</v>
      </c>
      <c r="BH101" s="328"/>
      <c r="BI101" s="354"/>
      <c r="BJ101" s="12">
        <f t="shared" si="27"/>
        <v>-269.7599999999997</v>
      </c>
      <c r="BK101" s="14"/>
      <c r="BL101" s="12"/>
      <c r="BM101" s="70"/>
      <c r="BN101" s="131"/>
      <c r="BO101" s="139"/>
      <c r="BP101" s="139"/>
      <c r="BQ101" s="13"/>
      <c r="BR101" s="12"/>
      <c r="BS101" s="70"/>
      <c r="BT101" s="131"/>
      <c r="BU101" s="139"/>
      <c r="BV101" s="139"/>
      <c r="BW101" s="15"/>
      <c r="BX101" s="12"/>
      <c r="BY101" s="70"/>
      <c r="BZ101" s="131"/>
      <c r="CA101" s="139"/>
      <c r="CB101" s="139"/>
      <c r="CC101" s="7"/>
      <c r="CD101" s="12"/>
      <c r="CE101" s="70"/>
      <c r="CF101" s="131"/>
      <c r="CG101" s="139"/>
      <c r="CH101" s="139"/>
      <c r="CI101" s="7"/>
      <c r="CJ101" s="12"/>
      <c r="CK101" s="70"/>
      <c r="CL101" s="131"/>
      <c r="CM101" s="139"/>
      <c r="CN101" s="139"/>
      <c r="CO101" s="88"/>
      <c r="CP101" s="12"/>
      <c r="CQ101" s="70"/>
      <c r="CR101" s="132"/>
      <c r="CS101" s="139"/>
      <c r="CT101" s="139"/>
      <c r="CU101" s="88"/>
      <c r="CV101" s="7"/>
      <c r="CW101" s="35"/>
    </row>
    <row r="102" spans="1:101" ht="24.75" customHeight="1">
      <c r="A102" s="31">
        <v>100</v>
      </c>
      <c r="B102" s="47" t="s">
        <v>729</v>
      </c>
      <c r="C102" s="13" t="s">
        <v>52</v>
      </c>
      <c r="D102" s="13" t="s">
        <v>153</v>
      </c>
      <c r="E102" s="13" t="s">
        <v>739</v>
      </c>
      <c r="F102" s="12">
        <v>70.1</v>
      </c>
      <c r="G102" s="47" t="s">
        <v>605</v>
      </c>
      <c r="H102" s="315">
        <v>1976.41</v>
      </c>
      <c r="I102" s="315">
        <v>-515.23</v>
      </c>
      <c r="J102" s="315">
        <v>16950</v>
      </c>
      <c r="K102" s="316">
        <v>16950</v>
      </c>
      <c r="L102" s="18">
        <v>43108</v>
      </c>
      <c r="M102" s="12">
        <f t="shared" si="35"/>
        <v>1976.4099999999999</v>
      </c>
      <c r="N102" s="12">
        <v>0</v>
      </c>
      <c r="O102" s="328"/>
      <c r="P102" s="337"/>
      <c r="Q102" s="12">
        <f t="shared" si="31"/>
        <v>-515.23</v>
      </c>
      <c r="R102" s="15"/>
      <c r="S102" s="315">
        <v>16950</v>
      </c>
      <c r="T102" s="70">
        <v>16950</v>
      </c>
      <c r="U102" s="18">
        <v>43138</v>
      </c>
      <c r="V102" s="12">
        <f t="shared" si="25"/>
        <v>1976.4099999999999</v>
      </c>
      <c r="W102" s="276">
        <v>0</v>
      </c>
      <c r="X102" s="340"/>
      <c r="Y102" s="276"/>
      <c r="Z102" s="16">
        <f t="shared" si="32"/>
        <v>-515.23</v>
      </c>
      <c r="AA102" s="73"/>
      <c r="AB102" s="315">
        <v>16950</v>
      </c>
      <c r="AC102" s="70">
        <v>16950</v>
      </c>
      <c r="AD102" s="18">
        <v>43168</v>
      </c>
      <c r="AE102" s="68">
        <f t="shared" si="28"/>
        <v>1976.4099999999999</v>
      </c>
      <c r="AF102" s="12">
        <v>0</v>
      </c>
      <c r="AG102" s="328"/>
      <c r="AH102" s="337"/>
      <c r="AI102" s="68">
        <f t="shared" si="29"/>
        <v>-515.23</v>
      </c>
      <c r="AJ102" s="59"/>
      <c r="AK102" s="315">
        <v>16950</v>
      </c>
      <c r="AL102" s="70">
        <v>16950</v>
      </c>
      <c r="AM102" s="18">
        <v>43200</v>
      </c>
      <c r="AN102" s="68">
        <f t="shared" si="33"/>
        <v>1976.4099999999999</v>
      </c>
      <c r="AO102" s="68">
        <v>0</v>
      </c>
      <c r="AP102" s="328"/>
      <c r="AQ102" s="338"/>
      <c r="AR102" s="12">
        <f t="shared" si="30"/>
        <v>-515.23</v>
      </c>
      <c r="AS102" s="12"/>
      <c r="AT102" s="315">
        <v>16950</v>
      </c>
      <c r="AU102" s="70">
        <v>16950</v>
      </c>
      <c r="AV102" s="131">
        <v>43230</v>
      </c>
      <c r="AW102" s="68">
        <f t="shared" si="26"/>
        <v>1976.4099999999999</v>
      </c>
      <c r="AX102" s="68">
        <v>0</v>
      </c>
      <c r="AY102" s="328"/>
      <c r="AZ102" s="338"/>
      <c r="BA102" s="12">
        <f t="shared" si="34"/>
        <v>-515.23</v>
      </c>
      <c r="BB102" s="12"/>
      <c r="BC102" s="315">
        <v>16950</v>
      </c>
      <c r="BD102" s="70">
        <v>16950</v>
      </c>
      <c r="BE102" s="131">
        <v>43260</v>
      </c>
      <c r="BF102" s="68">
        <f t="shared" si="36"/>
        <v>1976.4099999999999</v>
      </c>
      <c r="BG102" s="68">
        <v>0</v>
      </c>
      <c r="BH102" s="328"/>
      <c r="BI102" s="338"/>
      <c r="BJ102" s="12">
        <f t="shared" si="27"/>
        <v>-515.23</v>
      </c>
      <c r="BK102" s="14"/>
      <c r="BL102" s="12"/>
      <c r="BM102" s="70"/>
      <c r="BN102" s="131"/>
      <c r="BO102" s="139"/>
      <c r="BP102" s="139"/>
      <c r="BQ102" s="13"/>
      <c r="BR102" s="12"/>
      <c r="BS102" s="70"/>
      <c r="BT102" s="130"/>
      <c r="BU102" s="139"/>
      <c r="BV102" s="139"/>
      <c r="BW102" s="13"/>
      <c r="BX102" s="12"/>
      <c r="BY102" s="70"/>
      <c r="BZ102" s="130"/>
      <c r="CA102" s="139"/>
      <c r="CB102" s="139"/>
      <c r="CC102" s="7"/>
      <c r="CD102" s="12"/>
      <c r="CE102" s="70"/>
      <c r="CF102" s="130"/>
      <c r="CG102" s="139"/>
      <c r="CH102" s="139"/>
      <c r="CI102" s="7"/>
      <c r="CJ102" s="12"/>
      <c r="CK102" s="70"/>
      <c r="CL102" s="130"/>
      <c r="CM102" s="139"/>
      <c r="CN102" s="139"/>
      <c r="CO102" s="7"/>
      <c r="CP102" s="12"/>
      <c r="CQ102" s="70"/>
      <c r="CR102" s="130"/>
      <c r="CS102" s="139"/>
      <c r="CT102" s="139"/>
      <c r="CU102" s="91"/>
      <c r="CV102" s="7"/>
      <c r="CW102" s="35"/>
    </row>
    <row r="103" spans="1:101" ht="24.75" customHeight="1">
      <c r="A103" s="26">
        <v>101</v>
      </c>
      <c r="B103" s="47" t="s">
        <v>317</v>
      </c>
      <c r="C103" s="13" t="s">
        <v>53</v>
      </c>
      <c r="D103" s="13" t="s">
        <v>153</v>
      </c>
      <c r="E103" s="13" t="s">
        <v>613</v>
      </c>
      <c r="F103" s="12">
        <v>14.65</v>
      </c>
      <c r="G103" s="47" t="s">
        <v>318</v>
      </c>
      <c r="H103" s="315">
        <v>0.66</v>
      </c>
      <c r="I103" s="315">
        <v>-172.7</v>
      </c>
      <c r="J103" s="315">
        <v>2334.6</v>
      </c>
      <c r="K103" s="316">
        <v>2334.6</v>
      </c>
      <c r="L103" s="19">
        <v>43111</v>
      </c>
      <c r="M103" s="12">
        <f t="shared" si="35"/>
        <v>0.6599999999998545</v>
      </c>
      <c r="N103" s="12">
        <v>0</v>
      </c>
      <c r="O103" s="328"/>
      <c r="P103" s="337"/>
      <c r="Q103" s="12">
        <f t="shared" si="31"/>
        <v>-172.7</v>
      </c>
      <c r="R103" s="13"/>
      <c r="S103" s="315">
        <v>2334.6</v>
      </c>
      <c r="T103" s="70">
        <v>2334.6</v>
      </c>
      <c r="U103" s="19">
        <v>43143</v>
      </c>
      <c r="V103" s="12">
        <f t="shared" si="25"/>
        <v>0.6599999999998545</v>
      </c>
      <c r="W103" s="276">
        <v>2.33</v>
      </c>
      <c r="X103" s="340"/>
      <c r="Y103" s="276"/>
      <c r="Z103" s="16">
        <f t="shared" si="32"/>
        <v>-175.03</v>
      </c>
      <c r="AA103" s="30"/>
      <c r="AB103" s="315">
        <v>2334.6</v>
      </c>
      <c r="AC103" s="70">
        <v>2334.6</v>
      </c>
      <c r="AD103" s="82">
        <v>43165</v>
      </c>
      <c r="AE103" s="68">
        <f t="shared" si="28"/>
        <v>0.6599999999998545</v>
      </c>
      <c r="AF103" s="12">
        <v>0</v>
      </c>
      <c r="AG103" s="328"/>
      <c r="AH103" s="337"/>
      <c r="AI103" s="68">
        <f t="shared" si="29"/>
        <v>-175.03</v>
      </c>
      <c r="AJ103" s="13"/>
      <c r="AK103" s="315">
        <v>2334.6</v>
      </c>
      <c r="AL103" s="70">
        <v>2334.6</v>
      </c>
      <c r="AM103" s="82">
        <v>43200</v>
      </c>
      <c r="AN103" s="68">
        <f t="shared" si="33"/>
        <v>0.6599999999998545</v>
      </c>
      <c r="AO103" s="68">
        <v>0</v>
      </c>
      <c r="AP103" s="328"/>
      <c r="AQ103" s="338"/>
      <c r="AR103" s="12">
        <f t="shared" si="30"/>
        <v>-175.03</v>
      </c>
      <c r="AS103" s="12"/>
      <c r="AT103" s="315">
        <v>2334.6</v>
      </c>
      <c r="AU103" s="70">
        <v>2334.6</v>
      </c>
      <c r="AV103" s="130">
        <v>43231</v>
      </c>
      <c r="AW103" s="68">
        <f t="shared" si="26"/>
        <v>0.6599999999998545</v>
      </c>
      <c r="AX103" s="68">
        <v>0</v>
      </c>
      <c r="AY103" s="328"/>
      <c r="AZ103" s="338"/>
      <c r="BA103" s="12">
        <f t="shared" si="34"/>
        <v>-175.03</v>
      </c>
      <c r="BB103" s="12"/>
      <c r="BC103" s="315">
        <v>2334.6</v>
      </c>
      <c r="BD103" s="70">
        <v>2334.6</v>
      </c>
      <c r="BE103" s="130">
        <v>43260</v>
      </c>
      <c r="BF103" s="68">
        <f t="shared" si="36"/>
        <v>0.6599999999998545</v>
      </c>
      <c r="BG103" s="68">
        <v>0</v>
      </c>
      <c r="BH103" s="328"/>
      <c r="BI103" s="338"/>
      <c r="BJ103" s="12">
        <f t="shared" si="27"/>
        <v>-175.03</v>
      </c>
      <c r="BK103" s="32"/>
      <c r="BL103" s="12"/>
      <c r="BM103" s="70"/>
      <c r="BN103" s="132"/>
      <c r="BO103" s="139"/>
      <c r="BP103" s="68"/>
      <c r="BQ103" s="13"/>
      <c r="BR103" s="12"/>
      <c r="BS103" s="70"/>
      <c r="BT103" s="132"/>
      <c r="BU103" s="139"/>
      <c r="BV103" s="139"/>
      <c r="BW103" s="13"/>
      <c r="BX103" s="12"/>
      <c r="BY103" s="70"/>
      <c r="BZ103" s="132"/>
      <c r="CA103" s="139"/>
      <c r="CB103" s="139"/>
      <c r="CC103" s="7"/>
      <c r="CD103" s="12"/>
      <c r="CE103" s="70"/>
      <c r="CF103" s="132"/>
      <c r="CG103" s="139"/>
      <c r="CH103" s="139"/>
      <c r="CI103" s="7"/>
      <c r="CJ103" s="12"/>
      <c r="CK103" s="70"/>
      <c r="CL103" s="132"/>
      <c r="CM103" s="139"/>
      <c r="CN103" s="139"/>
      <c r="CO103" s="59"/>
      <c r="CP103" s="12"/>
      <c r="CQ103" s="70"/>
      <c r="CR103" s="132"/>
      <c r="CS103" s="139"/>
      <c r="CT103" s="139"/>
      <c r="CU103" s="88"/>
      <c r="CV103" s="7"/>
      <c r="CW103" s="35"/>
    </row>
    <row r="104" spans="1:101" ht="24.75" customHeight="1">
      <c r="A104" s="31">
        <v>102</v>
      </c>
      <c r="B104" s="47" t="s">
        <v>319</v>
      </c>
      <c r="C104" s="13" t="s">
        <v>176</v>
      </c>
      <c r="D104" s="13" t="s">
        <v>153</v>
      </c>
      <c r="E104" s="13" t="s">
        <v>629</v>
      </c>
      <c r="F104" s="12">
        <v>16</v>
      </c>
      <c r="G104" s="47" t="s">
        <v>320</v>
      </c>
      <c r="H104" s="315">
        <v>-3048</v>
      </c>
      <c r="I104" s="315">
        <v>-3936.11</v>
      </c>
      <c r="J104" s="315">
        <v>3163.4</v>
      </c>
      <c r="K104" s="316">
        <v>6326.8</v>
      </c>
      <c r="L104" s="19">
        <v>43111</v>
      </c>
      <c r="M104" s="12">
        <f t="shared" si="35"/>
        <v>115.40000000000055</v>
      </c>
      <c r="N104" s="12">
        <v>27.43</v>
      </c>
      <c r="O104" s="328"/>
      <c r="P104" s="337"/>
      <c r="Q104" s="12">
        <f t="shared" si="31"/>
        <v>-3963.54</v>
      </c>
      <c r="R104" s="13"/>
      <c r="S104" s="315">
        <v>3163.4</v>
      </c>
      <c r="T104" s="70">
        <v>3163.4</v>
      </c>
      <c r="U104" s="19">
        <v>43145</v>
      </c>
      <c r="V104" s="12">
        <f t="shared" si="25"/>
        <v>115.40000000000055</v>
      </c>
      <c r="W104" s="276">
        <v>9.14</v>
      </c>
      <c r="X104" s="340"/>
      <c r="Y104" s="276"/>
      <c r="Z104" s="16">
        <f t="shared" si="32"/>
        <v>-3972.68</v>
      </c>
      <c r="AA104" s="30"/>
      <c r="AB104" s="315">
        <v>3163.4</v>
      </c>
      <c r="AC104" s="70">
        <v>3163.4</v>
      </c>
      <c r="AD104" s="19">
        <v>43175</v>
      </c>
      <c r="AE104" s="68">
        <f t="shared" si="28"/>
        <v>115.40000000000055</v>
      </c>
      <c r="AF104" s="12">
        <v>15.24</v>
      </c>
      <c r="AG104" s="328"/>
      <c r="AH104" s="337"/>
      <c r="AI104" s="68">
        <f t="shared" si="29"/>
        <v>-3987.9199999999996</v>
      </c>
      <c r="AJ104" s="13"/>
      <c r="AK104" s="315">
        <v>3163.4</v>
      </c>
      <c r="AL104" s="70"/>
      <c r="AM104" s="19"/>
      <c r="AN104" s="68">
        <f t="shared" si="33"/>
        <v>-3047.9999999999995</v>
      </c>
      <c r="AO104" s="68">
        <v>64.01</v>
      </c>
      <c r="AP104" s="328"/>
      <c r="AQ104" s="338"/>
      <c r="AR104" s="12">
        <f t="shared" si="30"/>
        <v>-4051.93</v>
      </c>
      <c r="AS104" s="12"/>
      <c r="AT104" s="315">
        <v>3163.4</v>
      </c>
      <c r="AU104" s="70">
        <v>3163.4</v>
      </c>
      <c r="AV104" s="132">
        <v>43249</v>
      </c>
      <c r="AW104" s="68">
        <f t="shared" si="26"/>
        <v>-3047.9999999999995</v>
      </c>
      <c r="AX104" s="68">
        <v>151.43</v>
      </c>
      <c r="AY104" s="328"/>
      <c r="AZ104" s="338"/>
      <c r="BA104" s="12">
        <f t="shared" si="34"/>
        <v>-4203.36</v>
      </c>
      <c r="BB104" s="12"/>
      <c r="BC104" s="315">
        <v>3163.4</v>
      </c>
      <c r="BD104" s="70"/>
      <c r="BE104" s="132"/>
      <c r="BF104" s="68">
        <f t="shared" si="36"/>
        <v>-6211.4</v>
      </c>
      <c r="BG104" s="68">
        <v>157.87</v>
      </c>
      <c r="BH104" s="328"/>
      <c r="BI104" s="338"/>
      <c r="BJ104" s="12">
        <f t="shared" si="27"/>
        <v>-4361.23</v>
      </c>
      <c r="BK104" s="32"/>
      <c r="BL104" s="12"/>
      <c r="BM104" s="70"/>
      <c r="BN104" s="132"/>
      <c r="BO104" s="139"/>
      <c r="BP104" s="68"/>
      <c r="BQ104" s="13"/>
      <c r="BR104" s="12"/>
      <c r="BS104" s="70"/>
      <c r="BT104" s="132"/>
      <c r="BU104" s="139"/>
      <c r="BV104" s="139"/>
      <c r="BW104" s="13"/>
      <c r="BX104" s="12"/>
      <c r="BY104" s="70"/>
      <c r="BZ104" s="132"/>
      <c r="CA104" s="139"/>
      <c r="CB104" s="139"/>
      <c r="CC104" s="7"/>
      <c r="CD104" s="12"/>
      <c r="CE104" s="70"/>
      <c r="CF104" s="132"/>
      <c r="CG104" s="139"/>
      <c r="CH104" s="139"/>
      <c r="CI104" s="7"/>
      <c r="CJ104" s="12"/>
      <c r="CK104" s="70"/>
      <c r="CL104" s="132"/>
      <c r="CM104" s="139"/>
      <c r="CN104" s="139"/>
      <c r="CO104" s="59"/>
      <c r="CP104" s="12"/>
      <c r="CQ104" s="70"/>
      <c r="CR104" s="132"/>
      <c r="CS104" s="139"/>
      <c r="CT104" s="139"/>
      <c r="CU104" s="88"/>
      <c r="CV104" s="7"/>
      <c r="CW104" s="35"/>
    </row>
    <row r="105" spans="1:101" s="36" customFormat="1" ht="24.75" customHeight="1">
      <c r="A105" s="26">
        <v>103</v>
      </c>
      <c r="B105" s="20" t="s">
        <v>198</v>
      </c>
      <c r="C105" s="13" t="s">
        <v>54</v>
      </c>
      <c r="D105" s="13" t="s">
        <v>153</v>
      </c>
      <c r="E105" s="13" t="s">
        <v>803</v>
      </c>
      <c r="F105" s="12">
        <v>14.88</v>
      </c>
      <c r="G105" s="20" t="s">
        <v>804</v>
      </c>
      <c r="H105" s="315">
        <v>2624.65</v>
      </c>
      <c r="I105" s="315">
        <v>-207.41</v>
      </c>
      <c r="J105" s="315">
        <v>2596</v>
      </c>
      <c r="K105" s="316"/>
      <c r="L105" s="18"/>
      <c r="M105" s="12">
        <f t="shared" si="35"/>
        <v>28.65000000000009</v>
      </c>
      <c r="N105" s="12">
        <v>0</v>
      </c>
      <c r="O105" s="328"/>
      <c r="P105" s="337"/>
      <c r="Q105" s="12">
        <f t="shared" si="31"/>
        <v>-207.41</v>
      </c>
      <c r="R105" s="37"/>
      <c r="S105" s="315">
        <v>2596</v>
      </c>
      <c r="T105" s="70">
        <v>2596.5</v>
      </c>
      <c r="U105" s="18">
        <v>43139</v>
      </c>
      <c r="V105" s="12">
        <f t="shared" si="25"/>
        <v>29.15000000000009</v>
      </c>
      <c r="W105" s="12">
        <v>0</v>
      </c>
      <c r="X105" s="328"/>
      <c r="Y105" s="12"/>
      <c r="Z105" s="16">
        <f t="shared" si="32"/>
        <v>-207.41</v>
      </c>
      <c r="AA105" s="37"/>
      <c r="AB105" s="315">
        <v>2596</v>
      </c>
      <c r="AC105" s="70">
        <v>2596.5</v>
      </c>
      <c r="AD105" s="82">
        <v>43171</v>
      </c>
      <c r="AE105" s="68">
        <f t="shared" si="28"/>
        <v>29.65000000000009</v>
      </c>
      <c r="AF105" s="12">
        <v>2.57</v>
      </c>
      <c r="AG105" s="328"/>
      <c r="AH105" s="337"/>
      <c r="AI105" s="68">
        <f t="shared" si="29"/>
        <v>-209.98</v>
      </c>
      <c r="AJ105" s="37"/>
      <c r="AK105" s="315">
        <v>2596</v>
      </c>
      <c r="AL105" s="70">
        <v>2596.5</v>
      </c>
      <c r="AM105" s="82">
        <v>43195</v>
      </c>
      <c r="AN105" s="68">
        <f t="shared" si="33"/>
        <v>30.15000000000009</v>
      </c>
      <c r="AO105" s="68">
        <v>0</v>
      </c>
      <c r="AP105" s="328"/>
      <c r="AQ105" s="338"/>
      <c r="AR105" s="12">
        <f t="shared" si="30"/>
        <v>-209.98</v>
      </c>
      <c r="AS105" s="37"/>
      <c r="AT105" s="315">
        <v>2596</v>
      </c>
      <c r="AU105" s="70">
        <v>5193</v>
      </c>
      <c r="AV105" s="130" t="s">
        <v>624</v>
      </c>
      <c r="AW105" s="68">
        <f t="shared" si="26"/>
        <v>2627.15</v>
      </c>
      <c r="AX105" s="68">
        <v>0</v>
      </c>
      <c r="AY105" s="328"/>
      <c r="AZ105" s="338"/>
      <c r="BA105" s="12">
        <f t="shared" si="34"/>
        <v>-209.98</v>
      </c>
      <c r="BB105" s="12"/>
      <c r="BC105" s="315">
        <v>2596</v>
      </c>
      <c r="BD105" s="70"/>
      <c r="BE105" s="130"/>
      <c r="BF105" s="68">
        <f t="shared" si="36"/>
        <v>31.15000000000009</v>
      </c>
      <c r="BG105" s="68">
        <v>0</v>
      </c>
      <c r="BH105" s="328"/>
      <c r="BI105" s="338"/>
      <c r="BJ105" s="12">
        <f t="shared" si="27"/>
        <v>-209.98</v>
      </c>
      <c r="BK105" s="38"/>
      <c r="BL105" s="12"/>
      <c r="BM105" s="70"/>
      <c r="BN105" s="131"/>
      <c r="BO105" s="139"/>
      <c r="BP105" s="68"/>
      <c r="BQ105" s="20"/>
      <c r="BR105" s="12"/>
      <c r="BS105" s="70"/>
      <c r="BT105" s="131"/>
      <c r="BU105" s="139"/>
      <c r="BV105" s="139"/>
      <c r="BW105" s="20"/>
      <c r="BX105" s="12"/>
      <c r="BY105" s="70"/>
      <c r="BZ105" s="131"/>
      <c r="CA105" s="139"/>
      <c r="CB105" s="139"/>
      <c r="CC105" s="37"/>
      <c r="CD105" s="12"/>
      <c r="CE105" s="70"/>
      <c r="CF105" s="131"/>
      <c r="CG105" s="139"/>
      <c r="CH105" s="139"/>
      <c r="CI105" s="37"/>
      <c r="CJ105" s="12"/>
      <c r="CK105" s="70"/>
      <c r="CL105" s="131"/>
      <c r="CM105" s="139"/>
      <c r="CN105" s="139"/>
      <c r="CO105" s="37"/>
      <c r="CP105" s="12"/>
      <c r="CQ105" s="70"/>
      <c r="CR105" s="130"/>
      <c r="CS105" s="139"/>
      <c r="CT105" s="139"/>
      <c r="CU105" s="91"/>
      <c r="CV105" s="37"/>
      <c r="CW105" s="255"/>
    </row>
    <row r="106" spans="1:101" ht="24.75" customHeight="1">
      <c r="A106" s="31">
        <v>104</v>
      </c>
      <c r="B106" s="47" t="s">
        <v>519</v>
      </c>
      <c r="C106" s="13" t="s">
        <v>55</v>
      </c>
      <c r="D106" s="13" t="s">
        <v>153</v>
      </c>
      <c r="E106" s="15" t="s">
        <v>594</v>
      </c>
      <c r="F106" s="12">
        <v>425.2</v>
      </c>
      <c r="G106" s="47" t="s">
        <v>595</v>
      </c>
      <c r="H106" s="315">
        <v>235</v>
      </c>
      <c r="I106" s="315">
        <v>-624.65</v>
      </c>
      <c r="J106" s="315">
        <v>5355</v>
      </c>
      <c r="K106" s="316">
        <v>16065</v>
      </c>
      <c r="L106" s="18">
        <v>43112</v>
      </c>
      <c r="M106" s="12">
        <f t="shared" si="35"/>
        <v>10945</v>
      </c>
      <c r="N106" s="12">
        <v>5.12</v>
      </c>
      <c r="O106" s="328"/>
      <c r="P106" s="337"/>
      <c r="Q106" s="12">
        <f t="shared" si="31"/>
        <v>-629.77</v>
      </c>
      <c r="R106" s="13"/>
      <c r="S106" s="315">
        <v>5355</v>
      </c>
      <c r="T106" s="70"/>
      <c r="U106" s="18"/>
      <c r="V106" s="12">
        <f t="shared" si="25"/>
        <v>5590</v>
      </c>
      <c r="W106" s="276">
        <v>0</v>
      </c>
      <c r="X106" s="340"/>
      <c r="Y106" s="276"/>
      <c r="Z106" s="16">
        <f t="shared" si="32"/>
        <v>-629.77</v>
      </c>
      <c r="AA106" s="30"/>
      <c r="AB106" s="315">
        <v>5355</v>
      </c>
      <c r="AC106" s="70"/>
      <c r="AD106" s="18"/>
      <c r="AE106" s="68">
        <f t="shared" si="28"/>
        <v>235</v>
      </c>
      <c r="AF106" s="12">
        <v>0</v>
      </c>
      <c r="AG106" s="328"/>
      <c r="AH106" s="337"/>
      <c r="AI106" s="68">
        <f t="shared" si="29"/>
        <v>-629.77</v>
      </c>
      <c r="AJ106" s="13"/>
      <c r="AK106" s="315">
        <v>5355</v>
      </c>
      <c r="AL106" s="70">
        <v>16065</v>
      </c>
      <c r="AM106" s="18">
        <v>43201</v>
      </c>
      <c r="AN106" s="68">
        <f t="shared" si="33"/>
        <v>10945</v>
      </c>
      <c r="AO106" s="68">
        <v>0</v>
      </c>
      <c r="AP106" s="328"/>
      <c r="AQ106" s="338"/>
      <c r="AR106" s="12">
        <f t="shared" si="30"/>
        <v>-629.77</v>
      </c>
      <c r="AS106" s="22"/>
      <c r="AT106" s="315">
        <v>5355</v>
      </c>
      <c r="AU106" s="70"/>
      <c r="AV106" s="131"/>
      <c r="AW106" s="68">
        <f t="shared" si="26"/>
        <v>5590</v>
      </c>
      <c r="AX106" s="68">
        <v>0</v>
      </c>
      <c r="AY106" s="328"/>
      <c r="AZ106" s="338"/>
      <c r="BA106" s="12">
        <f t="shared" si="34"/>
        <v>-629.77</v>
      </c>
      <c r="BB106" s="12"/>
      <c r="BC106" s="315">
        <v>5355</v>
      </c>
      <c r="BD106" s="70"/>
      <c r="BE106" s="131"/>
      <c r="BF106" s="68">
        <f t="shared" si="36"/>
        <v>235</v>
      </c>
      <c r="BG106" s="68">
        <v>0</v>
      </c>
      <c r="BH106" s="328"/>
      <c r="BI106" s="338"/>
      <c r="BJ106" s="12">
        <f t="shared" si="27"/>
        <v>-629.77</v>
      </c>
      <c r="BK106" s="14"/>
      <c r="BL106" s="12"/>
      <c r="BM106" s="70"/>
      <c r="BN106" s="131"/>
      <c r="BO106" s="139"/>
      <c r="BP106" s="68"/>
      <c r="BQ106" s="13"/>
      <c r="BR106" s="12"/>
      <c r="BS106" s="70"/>
      <c r="BT106" s="134"/>
      <c r="BU106" s="12"/>
      <c r="BV106" s="12"/>
      <c r="BW106" s="13"/>
      <c r="BX106" s="12"/>
      <c r="BY106" s="70"/>
      <c r="BZ106" s="134"/>
      <c r="CA106" s="12"/>
      <c r="CB106" s="12"/>
      <c r="CC106" s="7"/>
      <c r="CD106" s="12"/>
      <c r="CE106" s="70"/>
      <c r="CF106" s="134"/>
      <c r="CG106" s="12"/>
      <c r="CH106" s="12"/>
      <c r="CI106" s="7"/>
      <c r="CJ106" s="12"/>
      <c r="CK106" s="70"/>
      <c r="CL106" s="134"/>
      <c r="CM106" s="12"/>
      <c r="CN106" s="12"/>
      <c r="CO106" s="7"/>
      <c r="CP106" s="12"/>
      <c r="CQ106" s="70"/>
      <c r="CR106" s="134"/>
      <c r="CS106" s="12"/>
      <c r="CT106" s="12"/>
      <c r="CU106" s="88"/>
      <c r="CV106" s="7"/>
      <c r="CW106" s="35"/>
    </row>
    <row r="107" spans="1:101" ht="24.75" customHeight="1">
      <c r="A107" s="26">
        <v>105</v>
      </c>
      <c r="B107" s="47" t="s">
        <v>598</v>
      </c>
      <c r="C107" s="13" t="s">
        <v>56</v>
      </c>
      <c r="D107" s="13" t="s">
        <v>153</v>
      </c>
      <c r="E107" s="15" t="s">
        <v>599</v>
      </c>
      <c r="F107" s="12">
        <v>13.48</v>
      </c>
      <c r="G107" s="47" t="s">
        <v>600</v>
      </c>
      <c r="H107" s="315">
        <v>-1145.06</v>
      </c>
      <c r="I107" s="315">
        <v>-2492.52</v>
      </c>
      <c r="J107" s="315">
        <v>2241.9</v>
      </c>
      <c r="K107" s="316">
        <v>2241.9</v>
      </c>
      <c r="L107" s="18">
        <v>43112</v>
      </c>
      <c r="M107" s="12">
        <f t="shared" si="35"/>
        <v>-1145.06</v>
      </c>
      <c r="N107" s="12">
        <v>37.75</v>
      </c>
      <c r="O107" s="328"/>
      <c r="P107" s="337"/>
      <c r="Q107" s="12">
        <f t="shared" si="31"/>
        <v>-2530.27</v>
      </c>
      <c r="R107" s="13"/>
      <c r="S107" s="315">
        <v>2241.9</v>
      </c>
      <c r="T107" s="70">
        <v>2241.9</v>
      </c>
      <c r="U107" s="18">
        <v>43144</v>
      </c>
      <c r="V107" s="12">
        <f aca="true" t="shared" si="37" ref="V107:V126">M107-S107+T107</f>
        <v>-1145.06</v>
      </c>
      <c r="W107" s="276">
        <v>17.07</v>
      </c>
      <c r="X107" s="340"/>
      <c r="Y107" s="276"/>
      <c r="Z107" s="16">
        <f t="shared" si="32"/>
        <v>-2547.34</v>
      </c>
      <c r="AA107" s="30"/>
      <c r="AB107" s="315">
        <v>2241.9</v>
      </c>
      <c r="AC107" s="70">
        <v>2241.9</v>
      </c>
      <c r="AD107" s="82">
        <v>43172</v>
      </c>
      <c r="AE107" s="68">
        <f t="shared" si="28"/>
        <v>-1145.06</v>
      </c>
      <c r="AF107" s="12">
        <v>59.44</v>
      </c>
      <c r="AG107" s="328"/>
      <c r="AH107" s="337"/>
      <c r="AI107" s="68">
        <f t="shared" si="29"/>
        <v>-2606.78</v>
      </c>
      <c r="AJ107" s="13"/>
      <c r="AK107" s="315">
        <v>2241.9</v>
      </c>
      <c r="AL107" s="70">
        <v>2241.9</v>
      </c>
      <c r="AM107" s="82">
        <v>43202</v>
      </c>
      <c r="AN107" s="68">
        <f t="shared" si="33"/>
        <v>-1145.06</v>
      </c>
      <c r="AO107" s="68">
        <v>36.6</v>
      </c>
      <c r="AP107" s="328"/>
      <c r="AQ107" s="338"/>
      <c r="AR107" s="12">
        <f t="shared" si="30"/>
        <v>-2643.38</v>
      </c>
      <c r="AS107" s="22"/>
      <c r="AT107" s="315">
        <v>2241.9</v>
      </c>
      <c r="AU107" s="70"/>
      <c r="AV107" s="130"/>
      <c r="AW107" s="68">
        <f t="shared" si="26"/>
        <v>-3386.96</v>
      </c>
      <c r="AX107" s="68">
        <v>84.83</v>
      </c>
      <c r="AY107" s="328"/>
      <c r="AZ107" s="338"/>
      <c r="BA107" s="12">
        <f t="shared" si="34"/>
        <v>-2728.21</v>
      </c>
      <c r="BB107" s="12"/>
      <c r="BC107" s="315">
        <v>2241.9</v>
      </c>
      <c r="BD107" s="70">
        <v>2241.9</v>
      </c>
      <c r="BE107" s="130">
        <v>43270</v>
      </c>
      <c r="BF107" s="68">
        <f t="shared" si="36"/>
        <v>-3386.9600000000005</v>
      </c>
      <c r="BG107" s="68">
        <v>119.54</v>
      </c>
      <c r="BH107" s="328"/>
      <c r="BI107" s="338"/>
      <c r="BJ107" s="12">
        <f t="shared" si="27"/>
        <v>-2847.75</v>
      </c>
      <c r="BK107" s="14"/>
      <c r="BL107" s="12"/>
      <c r="BM107" s="70"/>
      <c r="BN107" s="130"/>
      <c r="BO107" s="139"/>
      <c r="BP107" s="68"/>
      <c r="BQ107" s="13"/>
      <c r="BR107" s="12"/>
      <c r="BS107" s="70"/>
      <c r="BT107" s="130"/>
      <c r="BU107" s="139"/>
      <c r="BV107" s="139"/>
      <c r="BW107" s="13"/>
      <c r="BX107" s="12"/>
      <c r="BY107" s="70"/>
      <c r="BZ107" s="130"/>
      <c r="CA107" s="139"/>
      <c r="CB107" s="139"/>
      <c r="CC107" s="7"/>
      <c r="CD107" s="12"/>
      <c r="CE107" s="70"/>
      <c r="CF107" s="130"/>
      <c r="CG107" s="139"/>
      <c r="CH107" s="139"/>
      <c r="CI107" s="7"/>
      <c r="CJ107" s="12"/>
      <c r="CK107" s="70"/>
      <c r="CL107" s="130"/>
      <c r="CM107" s="139"/>
      <c r="CN107" s="139"/>
      <c r="CO107" s="7"/>
      <c r="CP107" s="12"/>
      <c r="CQ107" s="70"/>
      <c r="CR107" s="130"/>
      <c r="CS107" s="139"/>
      <c r="CT107" s="139"/>
      <c r="CU107" s="88"/>
      <c r="CV107" s="7"/>
      <c r="CW107" s="35"/>
    </row>
    <row r="108" spans="1:101" ht="24.75" customHeight="1">
      <c r="A108" s="31">
        <v>106</v>
      </c>
      <c r="B108" s="47" t="s">
        <v>925</v>
      </c>
      <c r="C108" s="13" t="s">
        <v>11</v>
      </c>
      <c r="D108" s="13" t="s">
        <v>153</v>
      </c>
      <c r="E108" s="15" t="s">
        <v>524</v>
      </c>
      <c r="F108" s="12">
        <v>8.13</v>
      </c>
      <c r="G108" s="47" t="s">
        <v>926</v>
      </c>
      <c r="H108" s="315">
        <v>-2914.23</v>
      </c>
      <c r="I108" s="315">
        <v>-571.86</v>
      </c>
      <c r="J108" s="315">
        <v>1463.4</v>
      </c>
      <c r="K108" s="316">
        <v>1463.4</v>
      </c>
      <c r="L108" s="18">
        <v>43111</v>
      </c>
      <c r="M108" s="12">
        <f t="shared" si="35"/>
        <v>-2914.23</v>
      </c>
      <c r="N108" s="12">
        <v>91.8</v>
      </c>
      <c r="O108" s="328"/>
      <c r="P108" s="337"/>
      <c r="Q108" s="12">
        <f t="shared" si="31"/>
        <v>-663.66</v>
      </c>
      <c r="R108" s="13"/>
      <c r="S108" s="315">
        <v>1463.4</v>
      </c>
      <c r="T108" s="70">
        <v>1463.4</v>
      </c>
      <c r="U108" s="18">
        <v>43143</v>
      </c>
      <c r="V108" s="12">
        <f t="shared" si="37"/>
        <v>-2914.23</v>
      </c>
      <c r="W108" s="276">
        <v>38.71</v>
      </c>
      <c r="X108" s="340"/>
      <c r="Y108" s="276"/>
      <c r="Z108" s="16">
        <f t="shared" si="32"/>
        <v>-702.37</v>
      </c>
      <c r="AA108" s="30"/>
      <c r="AB108" s="315">
        <v>1463.4</v>
      </c>
      <c r="AC108" s="70">
        <v>1463.4</v>
      </c>
      <c r="AD108" s="18">
        <v>43171</v>
      </c>
      <c r="AE108" s="68">
        <f t="shared" si="28"/>
        <v>-2914.23</v>
      </c>
      <c r="AF108" s="12">
        <v>91.81</v>
      </c>
      <c r="AG108" s="328"/>
      <c r="AH108" s="337"/>
      <c r="AI108" s="68">
        <f t="shared" si="29"/>
        <v>-794.1800000000001</v>
      </c>
      <c r="AJ108" s="13"/>
      <c r="AK108" s="315">
        <v>1463.4</v>
      </c>
      <c r="AL108" s="70">
        <v>1463.4</v>
      </c>
      <c r="AM108" s="18">
        <v>43201</v>
      </c>
      <c r="AN108" s="68">
        <f t="shared" si="33"/>
        <v>-2914.23</v>
      </c>
      <c r="AO108" s="68">
        <v>87.43</v>
      </c>
      <c r="AP108" s="328"/>
      <c r="AQ108" s="338"/>
      <c r="AR108" s="12">
        <f t="shared" si="30"/>
        <v>-881.6100000000001</v>
      </c>
      <c r="AS108" s="22"/>
      <c r="AT108" s="315">
        <v>1463.4</v>
      </c>
      <c r="AU108" s="70">
        <v>4390.2</v>
      </c>
      <c r="AV108" s="130" t="s">
        <v>508</v>
      </c>
      <c r="AW108" s="68">
        <f t="shared" si="26"/>
        <v>12.569999999999709</v>
      </c>
      <c r="AX108" s="68">
        <v>2.91</v>
      </c>
      <c r="AY108" s="328">
        <v>869.95</v>
      </c>
      <c r="AZ108" s="112">
        <v>43223</v>
      </c>
      <c r="BA108" s="12">
        <f t="shared" si="34"/>
        <v>-14.57000000000005</v>
      </c>
      <c r="BB108" s="12"/>
      <c r="BC108" s="315">
        <v>1463.4</v>
      </c>
      <c r="BD108" s="70">
        <v>1463.4</v>
      </c>
      <c r="BE108" s="130">
        <v>43260</v>
      </c>
      <c r="BF108" s="68">
        <f t="shared" si="36"/>
        <v>12.569999999999709</v>
      </c>
      <c r="BG108" s="68">
        <v>0</v>
      </c>
      <c r="BH108" s="328"/>
      <c r="BI108" s="112"/>
      <c r="BJ108" s="12">
        <f t="shared" si="27"/>
        <v>-14.57000000000005</v>
      </c>
      <c r="BK108" s="14"/>
      <c r="BL108" s="12"/>
      <c r="BM108" s="70"/>
      <c r="BN108" s="130"/>
      <c r="BO108" s="139"/>
      <c r="BP108" s="68"/>
      <c r="BQ108" s="13"/>
      <c r="BR108" s="12"/>
      <c r="BS108" s="70"/>
      <c r="BT108" s="130"/>
      <c r="BU108" s="139"/>
      <c r="BV108" s="139"/>
      <c r="BW108" s="13"/>
      <c r="BX108" s="12"/>
      <c r="BY108" s="70"/>
      <c r="BZ108" s="130"/>
      <c r="CA108" s="139"/>
      <c r="CB108" s="139"/>
      <c r="CC108" s="7"/>
      <c r="CD108" s="12"/>
      <c r="CE108" s="70"/>
      <c r="CF108" s="130"/>
      <c r="CG108" s="139"/>
      <c r="CH108" s="139"/>
      <c r="CI108" s="7"/>
      <c r="CJ108" s="12"/>
      <c r="CK108" s="70"/>
      <c r="CL108" s="130"/>
      <c r="CM108" s="139"/>
      <c r="CN108" s="139"/>
      <c r="CO108" s="7"/>
      <c r="CP108" s="12"/>
      <c r="CQ108" s="70"/>
      <c r="CR108" s="130"/>
      <c r="CS108" s="139"/>
      <c r="CT108" s="139"/>
      <c r="CU108" s="88"/>
      <c r="CV108" s="7"/>
      <c r="CW108" s="35"/>
    </row>
    <row r="109" spans="1:101" s="78" customFormat="1" ht="24.75" customHeight="1">
      <c r="A109" s="26">
        <v>107</v>
      </c>
      <c r="B109" s="76" t="s">
        <v>324</v>
      </c>
      <c r="C109" s="80" t="s">
        <v>57</v>
      </c>
      <c r="D109" s="13" t="s">
        <v>153</v>
      </c>
      <c r="E109" s="81" t="s">
        <v>567</v>
      </c>
      <c r="F109" s="68">
        <v>15.29</v>
      </c>
      <c r="G109" s="140" t="s">
        <v>325</v>
      </c>
      <c r="H109" s="318">
        <v>2489.04</v>
      </c>
      <c r="I109" s="318">
        <v>0</v>
      </c>
      <c r="J109" s="318">
        <v>2489.04</v>
      </c>
      <c r="K109" s="316"/>
      <c r="L109" s="112"/>
      <c r="M109" s="12">
        <f t="shared" si="35"/>
        <v>0</v>
      </c>
      <c r="N109" s="12">
        <v>0</v>
      </c>
      <c r="O109" s="328"/>
      <c r="P109" s="337"/>
      <c r="Q109" s="12">
        <f t="shared" si="31"/>
        <v>0</v>
      </c>
      <c r="R109" s="80"/>
      <c r="S109" s="318">
        <v>2489.04</v>
      </c>
      <c r="T109" s="70">
        <v>2489.04</v>
      </c>
      <c r="U109" s="112">
        <v>43132</v>
      </c>
      <c r="V109" s="12">
        <f t="shared" si="37"/>
        <v>0</v>
      </c>
      <c r="W109" s="276">
        <v>0</v>
      </c>
      <c r="X109" s="340"/>
      <c r="Y109" s="276"/>
      <c r="Z109" s="16">
        <f t="shared" si="32"/>
        <v>0</v>
      </c>
      <c r="AA109" s="163"/>
      <c r="AB109" s="318">
        <v>2489.04</v>
      </c>
      <c r="AC109" s="70">
        <v>2489.04</v>
      </c>
      <c r="AD109" s="112">
        <v>43165</v>
      </c>
      <c r="AE109" s="68">
        <f t="shared" si="28"/>
        <v>0</v>
      </c>
      <c r="AF109" s="12">
        <v>0</v>
      </c>
      <c r="AG109" s="328"/>
      <c r="AH109" s="337"/>
      <c r="AI109" s="68">
        <f t="shared" si="29"/>
        <v>0</v>
      </c>
      <c r="AJ109" s="160"/>
      <c r="AK109" s="318">
        <v>2489.04</v>
      </c>
      <c r="AL109" s="70">
        <v>2489.04</v>
      </c>
      <c r="AM109" s="112">
        <v>43192</v>
      </c>
      <c r="AN109" s="68">
        <f t="shared" si="33"/>
        <v>0</v>
      </c>
      <c r="AO109" s="68">
        <v>0</v>
      </c>
      <c r="AP109" s="328"/>
      <c r="AQ109" s="338"/>
      <c r="AR109" s="12">
        <f t="shared" si="30"/>
        <v>0</v>
      </c>
      <c r="AS109" s="161"/>
      <c r="AT109" s="318">
        <v>2489.04</v>
      </c>
      <c r="AU109" s="70">
        <v>2489.04</v>
      </c>
      <c r="AV109" s="131">
        <v>43223</v>
      </c>
      <c r="AW109" s="68">
        <f t="shared" si="26"/>
        <v>0</v>
      </c>
      <c r="AX109" s="68">
        <v>0</v>
      </c>
      <c r="AY109" s="328"/>
      <c r="AZ109" s="338"/>
      <c r="BA109" s="12">
        <f t="shared" si="34"/>
        <v>0</v>
      </c>
      <c r="BB109" s="68"/>
      <c r="BC109" s="318">
        <v>2489.04</v>
      </c>
      <c r="BD109" s="70">
        <v>2489.04</v>
      </c>
      <c r="BE109" s="131">
        <v>43257</v>
      </c>
      <c r="BF109" s="68">
        <f t="shared" si="36"/>
        <v>0</v>
      </c>
      <c r="BG109" s="68">
        <v>0</v>
      </c>
      <c r="BH109" s="328"/>
      <c r="BI109" s="338"/>
      <c r="BJ109" s="12">
        <f t="shared" si="27"/>
        <v>0</v>
      </c>
      <c r="BK109" s="162"/>
      <c r="BL109" s="68"/>
      <c r="BM109" s="70"/>
      <c r="BN109" s="131"/>
      <c r="BO109" s="12"/>
      <c r="BP109" s="68"/>
      <c r="BQ109" s="80"/>
      <c r="BR109" s="68"/>
      <c r="BS109" s="70"/>
      <c r="BT109" s="131"/>
      <c r="BU109" s="12"/>
      <c r="BV109" s="12"/>
      <c r="BW109" s="80"/>
      <c r="BX109" s="68"/>
      <c r="BY109" s="70"/>
      <c r="BZ109" s="131"/>
      <c r="CA109" s="12"/>
      <c r="CB109" s="12"/>
      <c r="CC109" s="143"/>
      <c r="CD109" s="68"/>
      <c r="CE109" s="70"/>
      <c r="CF109" s="131"/>
      <c r="CG109" s="12"/>
      <c r="CH109" s="12"/>
      <c r="CI109" s="143"/>
      <c r="CJ109" s="68"/>
      <c r="CK109" s="70"/>
      <c r="CL109" s="131"/>
      <c r="CM109" s="12"/>
      <c r="CN109" s="12"/>
      <c r="CO109" s="143"/>
      <c r="CP109" s="68"/>
      <c r="CQ109" s="70"/>
      <c r="CR109" s="132"/>
      <c r="CS109" s="12"/>
      <c r="CT109" s="12"/>
      <c r="CU109" s="143"/>
      <c r="CV109" s="143"/>
      <c r="CW109" s="254"/>
    </row>
    <row r="110" spans="1:101" s="78" customFormat="1" ht="24.75" customHeight="1">
      <c r="A110" s="31">
        <v>108</v>
      </c>
      <c r="B110" s="76" t="s">
        <v>326</v>
      </c>
      <c r="C110" s="80" t="s">
        <v>58</v>
      </c>
      <c r="D110" s="13" t="s">
        <v>153</v>
      </c>
      <c r="E110" s="81" t="s">
        <v>327</v>
      </c>
      <c r="F110" s="68">
        <v>19.7</v>
      </c>
      <c r="G110" s="140" t="s">
        <v>328</v>
      </c>
      <c r="H110" s="318">
        <v>419.55</v>
      </c>
      <c r="I110" s="318">
        <v>-1777.14</v>
      </c>
      <c r="J110" s="318">
        <v>2988</v>
      </c>
      <c r="K110" s="316">
        <v>2988</v>
      </c>
      <c r="L110" s="112">
        <v>43110</v>
      </c>
      <c r="M110" s="12">
        <f t="shared" si="35"/>
        <v>419.5500000000002</v>
      </c>
      <c r="N110" s="12">
        <v>0</v>
      </c>
      <c r="O110" s="328"/>
      <c r="P110" s="337"/>
      <c r="Q110" s="12">
        <f t="shared" si="31"/>
        <v>-1777.14</v>
      </c>
      <c r="R110" s="80"/>
      <c r="S110" s="318">
        <v>2988</v>
      </c>
      <c r="T110" s="70">
        <v>2988</v>
      </c>
      <c r="U110" s="112">
        <v>43143</v>
      </c>
      <c r="V110" s="12">
        <f t="shared" si="37"/>
        <v>419.5500000000002</v>
      </c>
      <c r="W110" s="276">
        <v>2.57</v>
      </c>
      <c r="X110" s="340"/>
      <c r="Y110" s="276"/>
      <c r="Z110" s="16">
        <f t="shared" si="32"/>
        <v>-1779.71</v>
      </c>
      <c r="AA110" s="163"/>
      <c r="AB110" s="318">
        <v>2988</v>
      </c>
      <c r="AC110" s="70">
        <v>2988</v>
      </c>
      <c r="AD110" s="112">
        <v>43171</v>
      </c>
      <c r="AE110" s="68">
        <f t="shared" si="28"/>
        <v>419.5500000000002</v>
      </c>
      <c r="AF110" s="12">
        <v>2.57</v>
      </c>
      <c r="AG110" s="328"/>
      <c r="AH110" s="337"/>
      <c r="AI110" s="68">
        <f t="shared" si="29"/>
        <v>-1782.28</v>
      </c>
      <c r="AJ110" s="160"/>
      <c r="AK110" s="318">
        <v>2988</v>
      </c>
      <c r="AL110" s="70">
        <v>2988</v>
      </c>
      <c r="AM110" s="112">
        <v>43201</v>
      </c>
      <c r="AN110" s="68">
        <f t="shared" si="33"/>
        <v>419.5500000000002</v>
      </c>
      <c r="AO110" s="68">
        <v>0</v>
      </c>
      <c r="AP110" s="328"/>
      <c r="AQ110" s="338"/>
      <c r="AR110" s="12">
        <f t="shared" si="30"/>
        <v>-1782.28</v>
      </c>
      <c r="AS110" s="161"/>
      <c r="AT110" s="318">
        <v>2988</v>
      </c>
      <c r="AU110" s="70"/>
      <c r="AV110" s="131"/>
      <c r="AW110" s="68">
        <f t="shared" si="26"/>
        <v>-2568.45</v>
      </c>
      <c r="AX110" s="68">
        <v>56.5</v>
      </c>
      <c r="AY110" s="328"/>
      <c r="AZ110" s="338"/>
      <c r="BA110" s="12">
        <f t="shared" si="34"/>
        <v>-1838.78</v>
      </c>
      <c r="BB110" s="68"/>
      <c r="BC110" s="318">
        <v>2988</v>
      </c>
      <c r="BD110" s="70">
        <v>5976</v>
      </c>
      <c r="BE110" s="130" t="s">
        <v>712</v>
      </c>
      <c r="BF110" s="68">
        <f t="shared" si="36"/>
        <v>419.5500000000002</v>
      </c>
      <c r="BG110" s="68">
        <v>70.14</v>
      </c>
      <c r="BH110" s="328"/>
      <c r="BI110" s="338"/>
      <c r="BJ110" s="12">
        <f t="shared" si="27"/>
        <v>-1908.92</v>
      </c>
      <c r="BK110" s="162"/>
      <c r="BL110" s="68"/>
      <c r="BM110" s="70"/>
      <c r="BN110" s="131"/>
      <c r="BO110" s="12"/>
      <c r="BP110" s="68"/>
      <c r="BQ110" s="80"/>
      <c r="BR110" s="68"/>
      <c r="BS110" s="70"/>
      <c r="BT110" s="131"/>
      <c r="BU110" s="12"/>
      <c r="BV110" s="12"/>
      <c r="BW110" s="80"/>
      <c r="BX110" s="68"/>
      <c r="BY110" s="70"/>
      <c r="BZ110" s="131"/>
      <c r="CA110" s="12"/>
      <c r="CB110" s="12"/>
      <c r="CC110" s="143"/>
      <c r="CD110" s="68"/>
      <c r="CE110" s="70"/>
      <c r="CF110" s="131"/>
      <c r="CG110" s="12"/>
      <c r="CH110" s="12"/>
      <c r="CI110" s="143"/>
      <c r="CJ110" s="68"/>
      <c r="CK110" s="70"/>
      <c r="CL110" s="131"/>
      <c r="CM110" s="12"/>
      <c r="CN110" s="12"/>
      <c r="CO110" s="143"/>
      <c r="CP110" s="68"/>
      <c r="CQ110" s="70"/>
      <c r="CR110" s="131"/>
      <c r="CS110" s="12"/>
      <c r="CT110" s="12"/>
      <c r="CU110" s="143"/>
      <c r="CV110" s="143"/>
      <c r="CW110" s="254"/>
    </row>
    <row r="111" spans="1:101" ht="24.75" customHeight="1">
      <c r="A111" s="26">
        <v>109</v>
      </c>
      <c r="B111" s="47" t="s">
        <v>745</v>
      </c>
      <c r="C111" s="13" t="s">
        <v>59</v>
      </c>
      <c r="D111" s="13" t="s">
        <v>153</v>
      </c>
      <c r="E111" s="15" t="s">
        <v>995</v>
      </c>
      <c r="F111" s="12">
        <v>233.5</v>
      </c>
      <c r="G111" s="47" t="s">
        <v>863</v>
      </c>
      <c r="H111" s="315">
        <v>0</v>
      </c>
      <c r="I111" s="315">
        <v>-850.83</v>
      </c>
      <c r="J111" s="315">
        <v>18751.5</v>
      </c>
      <c r="K111" s="316">
        <v>18751.5</v>
      </c>
      <c r="L111" s="18">
        <v>43125</v>
      </c>
      <c r="M111" s="12">
        <f t="shared" si="35"/>
        <v>0</v>
      </c>
      <c r="N111" s="12">
        <v>262.52</v>
      </c>
      <c r="O111" s="328"/>
      <c r="P111" s="337"/>
      <c r="Q111" s="12">
        <f t="shared" si="31"/>
        <v>-1113.35</v>
      </c>
      <c r="R111" s="13"/>
      <c r="S111" s="315">
        <v>18751.5</v>
      </c>
      <c r="T111" s="70">
        <v>18751.5</v>
      </c>
      <c r="U111" s="18">
        <v>43139</v>
      </c>
      <c r="V111" s="12">
        <f t="shared" si="37"/>
        <v>0</v>
      </c>
      <c r="W111" s="276">
        <v>0</v>
      </c>
      <c r="X111" s="340"/>
      <c r="Y111" s="276"/>
      <c r="Z111" s="16">
        <f t="shared" si="32"/>
        <v>-1113.35</v>
      </c>
      <c r="AA111" s="30"/>
      <c r="AB111" s="315">
        <v>18751.5</v>
      </c>
      <c r="AC111" s="70">
        <v>18751.5</v>
      </c>
      <c r="AD111" s="18">
        <v>43166</v>
      </c>
      <c r="AE111" s="68">
        <f t="shared" si="28"/>
        <v>0</v>
      </c>
      <c r="AF111" s="12">
        <v>0</v>
      </c>
      <c r="AG111" s="328"/>
      <c r="AH111" s="337"/>
      <c r="AI111" s="68">
        <f t="shared" si="29"/>
        <v>-1113.35</v>
      </c>
      <c r="AJ111" s="13"/>
      <c r="AK111" s="315">
        <v>18751.5</v>
      </c>
      <c r="AL111" s="70">
        <v>18751.5</v>
      </c>
      <c r="AM111" s="18">
        <v>43193</v>
      </c>
      <c r="AN111" s="68">
        <f t="shared" si="33"/>
        <v>0</v>
      </c>
      <c r="AO111" s="68">
        <v>0</v>
      </c>
      <c r="AP111" s="328"/>
      <c r="AQ111" s="338"/>
      <c r="AR111" s="12">
        <f t="shared" si="30"/>
        <v>-1113.35</v>
      </c>
      <c r="AS111" s="12"/>
      <c r="AT111" s="315">
        <v>18751.5</v>
      </c>
      <c r="AU111" s="70"/>
      <c r="AV111" s="131"/>
      <c r="AW111" s="68">
        <f t="shared" si="26"/>
        <v>-18751.5</v>
      </c>
      <c r="AX111" s="68">
        <v>412.54</v>
      </c>
      <c r="AY111" s="328"/>
      <c r="AZ111" s="338"/>
      <c r="BA111" s="12">
        <f t="shared" si="34"/>
        <v>-1525.8899999999999</v>
      </c>
      <c r="BB111" s="12"/>
      <c r="BC111" s="315">
        <v>18751.5</v>
      </c>
      <c r="BD111" s="70">
        <v>37503</v>
      </c>
      <c r="BE111" s="130" t="s">
        <v>132</v>
      </c>
      <c r="BF111" s="68">
        <f t="shared" si="36"/>
        <v>0</v>
      </c>
      <c r="BG111" s="68">
        <v>243.77</v>
      </c>
      <c r="BH111" s="328"/>
      <c r="BI111" s="338"/>
      <c r="BJ111" s="12">
        <f t="shared" si="27"/>
        <v>-1769.6599999999999</v>
      </c>
      <c r="BK111" s="14"/>
      <c r="BL111" s="12"/>
      <c r="BM111" s="70"/>
      <c r="BN111" s="131"/>
      <c r="BO111" s="12"/>
      <c r="BP111" s="68"/>
      <c r="BQ111" s="13"/>
      <c r="BR111" s="12"/>
      <c r="BS111" s="70"/>
      <c r="BT111" s="131"/>
      <c r="BU111" s="12"/>
      <c r="BV111" s="12"/>
      <c r="BW111" s="13"/>
      <c r="BX111" s="12"/>
      <c r="BY111" s="70"/>
      <c r="BZ111" s="131"/>
      <c r="CA111" s="12"/>
      <c r="CB111" s="12"/>
      <c r="CC111" s="7"/>
      <c r="CD111" s="12"/>
      <c r="CE111" s="70"/>
      <c r="CF111" s="131"/>
      <c r="CG111" s="12"/>
      <c r="CH111" s="12"/>
      <c r="CI111" s="88"/>
      <c r="CJ111" s="12"/>
      <c r="CK111" s="70"/>
      <c r="CL111" s="131"/>
      <c r="CM111" s="12"/>
      <c r="CN111" s="12"/>
      <c r="CO111" s="7"/>
      <c r="CP111" s="12"/>
      <c r="CQ111" s="70"/>
      <c r="CR111" s="131"/>
      <c r="CS111" s="12"/>
      <c r="CT111" s="12"/>
      <c r="CU111" s="59"/>
      <c r="CV111" s="7"/>
      <c r="CW111" s="35"/>
    </row>
    <row r="112" spans="1:101" ht="24.75" customHeight="1">
      <c r="A112" s="31">
        <v>110</v>
      </c>
      <c r="B112" s="47" t="s">
        <v>247</v>
      </c>
      <c r="C112" s="13" t="s">
        <v>60</v>
      </c>
      <c r="D112" s="13" t="s">
        <v>153</v>
      </c>
      <c r="E112" s="13" t="s">
        <v>739</v>
      </c>
      <c r="F112" s="12">
        <v>103.1</v>
      </c>
      <c r="G112" s="47" t="s">
        <v>450</v>
      </c>
      <c r="H112" s="315">
        <v>2</v>
      </c>
      <c r="I112" s="315">
        <v>-80067.05</v>
      </c>
      <c r="J112" s="315">
        <v>18526.5</v>
      </c>
      <c r="K112" s="316">
        <v>18526.5</v>
      </c>
      <c r="L112" s="82">
        <v>43117</v>
      </c>
      <c r="M112" s="12">
        <f t="shared" si="35"/>
        <v>2</v>
      </c>
      <c r="N112" s="12">
        <v>111.15</v>
      </c>
      <c r="O112" s="328"/>
      <c r="P112" s="337"/>
      <c r="Q112" s="12">
        <f t="shared" si="31"/>
        <v>-80178.2</v>
      </c>
      <c r="R112" s="13"/>
      <c r="S112" s="315">
        <v>18526.5</v>
      </c>
      <c r="T112" s="70">
        <v>18526.5</v>
      </c>
      <c r="U112" s="18">
        <v>43150</v>
      </c>
      <c r="V112" s="12">
        <f t="shared" si="37"/>
        <v>2</v>
      </c>
      <c r="W112" s="276">
        <v>148.2</v>
      </c>
      <c r="X112" s="340"/>
      <c r="Y112" s="276"/>
      <c r="Z112" s="16">
        <f t="shared" si="32"/>
        <v>-80326.4</v>
      </c>
      <c r="AA112" s="73"/>
      <c r="AB112" s="315">
        <v>18526.5</v>
      </c>
      <c r="AC112" s="70">
        <v>18526.5</v>
      </c>
      <c r="AD112" s="18">
        <v>43174</v>
      </c>
      <c r="AE112" s="68">
        <f t="shared" si="28"/>
        <v>2</v>
      </c>
      <c r="AF112" s="12">
        <v>74.1</v>
      </c>
      <c r="AG112" s="328"/>
      <c r="AH112" s="337"/>
      <c r="AI112" s="68">
        <f t="shared" si="29"/>
        <v>-80400.5</v>
      </c>
      <c r="AJ112" s="15"/>
      <c r="AK112" s="315">
        <v>18526.5</v>
      </c>
      <c r="AL112" s="70">
        <v>18526.5</v>
      </c>
      <c r="AM112" s="18">
        <v>43202</v>
      </c>
      <c r="AN112" s="68">
        <f t="shared" si="33"/>
        <v>2</v>
      </c>
      <c r="AO112" s="68">
        <v>18.52</v>
      </c>
      <c r="AP112" s="328"/>
      <c r="AQ112" s="338"/>
      <c r="AR112" s="12">
        <f t="shared" si="30"/>
        <v>-80419.02</v>
      </c>
      <c r="AS112" s="12"/>
      <c r="AT112" s="315">
        <v>18526.5</v>
      </c>
      <c r="AU112" s="70">
        <v>18526.5</v>
      </c>
      <c r="AV112" s="131">
        <v>43238</v>
      </c>
      <c r="AW112" s="68">
        <f t="shared" si="26"/>
        <v>2</v>
      </c>
      <c r="AX112" s="68">
        <v>129.67</v>
      </c>
      <c r="AY112" s="328"/>
      <c r="AZ112" s="338"/>
      <c r="BA112" s="12">
        <f t="shared" si="34"/>
        <v>-80548.69</v>
      </c>
      <c r="BB112" s="12"/>
      <c r="BC112" s="315">
        <v>18526.5</v>
      </c>
      <c r="BD112" s="70">
        <v>18526.5</v>
      </c>
      <c r="BE112" s="131">
        <v>43269</v>
      </c>
      <c r="BF112" s="68">
        <f t="shared" si="36"/>
        <v>2</v>
      </c>
      <c r="BG112" s="68">
        <v>129.67</v>
      </c>
      <c r="BH112" s="328"/>
      <c r="BI112" s="338"/>
      <c r="BJ112" s="12">
        <f t="shared" si="27"/>
        <v>-80678.36</v>
      </c>
      <c r="BK112" s="14"/>
      <c r="BL112" s="12"/>
      <c r="BM112" s="70"/>
      <c r="BN112" s="130"/>
      <c r="BO112" s="12"/>
      <c r="BP112" s="68"/>
      <c r="BQ112" s="13"/>
      <c r="BR112" s="12"/>
      <c r="BS112" s="70"/>
      <c r="BT112" s="130"/>
      <c r="BU112" s="12"/>
      <c r="BV112" s="12"/>
      <c r="BW112" s="13"/>
      <c r="BX112" s="12"/>
      <c r="BY112" s="70"/>
      <c r="BZ112" s="130"/>
      <c r="CA112" s="12"/>
      <c r="CB112" s="12"/>
      <c r="CC112" s="7"/>
      <c r="CD112" s="12"/>
      <c r="CE112" s="70"/>
      <c r="CF112" s="130"/>
      <c r="CG112" s="12"/>
      <c r="CH112" s="12"/>
      <c r="CI112" s="7"/>
      <c r="CJ112" s="12"/>
      <c r="CK112" s="70"/>
      <c r="CL112" s="130"/>
      <c r="CM112" s="12"/>
      <c r="CN112" s="12"/>
      <c r="CO112" s="88"/>
      <c r="CP112" s="12"/>
      <c r="CQ112" s="70"/>
      <c r="CR112" s="130"/>
      <c r="CS112" s="12"/>
      <c r="CT112" s="12"/>
      <c r="CU112" s="91"/>
      <c r="CV112" s="7"/>
      <c r="CW112" s="35"/>
    </row>
    <row r="113" spans="1:101" ht="24.75" customHeight="1">
      <c r="A113" s="26">
        <v>111</v>
      </c>
      <c r="B113" s="47" t="s">
        <v>610</v>
      </c>
      <c r="C113" s="13" t="s">
        <v>61</v>
      </c>
      <c r="D113" s="13" t="s">
        <v>153</v>
      </c>
      <c r="E113" s="15" t="s">
        <v>611</v>
      </c>
      <c r="F113" s="12">
        <v>94.1</v>
      </c>
      <c r="G113" s="47" t="s">
        <v>612</v>
      </c>
      <c r="H113" s="315">
        <v>227.61</v>
      </c>
      <c r="I113" s="315">
        <v>-608.39</v>
      </c>
      <c r="J113" s="315">
        <v>15327</v>
      </c>
      <c r="K113" s="316">
        <v>15327</v>
      </c>
      <c r="L113" s="18">
        <v>43110</v>
      </c>
      <c r="M113" s="12">
        <f t="shared" si="35"/>
        <v>227.61000000000058</v>
      </c>
      <c r="N113" s="12">
        <v>0</v>
      </c>
      <c r="O113" s="328"/>
      <c r="P113" s="337"/>
      <c r="Q113" s="12">
        <f t="shared" si="31"/>
        <v>-608.39</v>
      </c>
      <c r="R113" s="13"/>
      <c r="S113" s="315">
        <v>15327</v>
      </c>
      <c r="T113" s="70">
        <v>15327</v>
      </c>
      <c r="U113" s="18">
        <v>43138</v>
      </c>
      <c r="V113" s="12">
        <f t="shared" si="37"/>
        <v>227.61000000000058</v>
      </c>
      <c r="W113" s="276">
        <v>0</v>
      </c>
      <c r="X113" s="340"/>
      <c r="Y113" s="276"/>
      <c r="Z113" s="16">
        <f t="shared" si="32"/>
        <v>-608.39</v>
      </c>
      <c r="AA113" s="30"/>
      <c r="AB113" s="315">
        <v>15327</v>
      </c>
      <c r="AC113" s="70">
        <v>15327</v>
      </c>
      <c r="AD113" s="18">
        <v>43166</v>
      </c>
      <c r="AE113" s="68">
        <f t="shared" si="28"/>
        <v>227.61000000000058</v>
      </c>
      <c r="AF113" s="12">
        <v>0</v>
      </c>
      <c r="AG113" s="328"/>
      <c r="AH113" s="337"/>
      <c r="AI113" s="68">
        <f t="shared" si="29"/>
        <v>-608.39</v>
      </c>
      <c r="AJ113" s="59"/>
      <c r="AK113" s="315">
        <v>15327</v>
      </c>
      <c r="AL113" s="70">
        <v>15327</v>
      </c>
      <c r="AM113" s="18">
        <v>43199</v>
      </c>
      <c r="AN113" s="68">
        <f t="shared" si="33"/>
        <v>227.61000000000058</v>
      </c>
      <c r="AO113" s="68">
        <v>0</v>
      </c>
      <c r="AP113" s="328"/>
      <c r="AQ113" s="338"/>
      <c r="AR113" s="12">
        <f t="shared" si="30"/>
        <v>-608.39</v>
      </c>
      <c r="AS113" s="22"/>
      <c r="AT113" s="315">
        <v>15327</v>
      </c>
      <c r="AU113" s="70">
        <v>15327</v>
      </c>
      <c r="AV113" s="131">
        <v>43223</v>
      </c>
      <c r="AW113" s="68">
        <f t="shared" si="26"/>
        <v>227.61000000000058</v>
      </c>
      <c r="AX113" s="68">
        <v>0</v>
      </c>
      <c r="AY113" s="328"/>
      <c r="AZ113" s="338"/>
      <c r="BA113" s="12">
        <f t="shared" si="34"/>
        <v>-608.39</v>
      </c>
      <c r="BB113" s="12"/>
      <c r="BC113" s="315">
        <v>15327</v>
      </c>
      <c r="BD113" s="70">
        <v>15327</v>
      </c>
      <c r="BE113" s="131">
        <v>43257</v>
      </c>
      <c r="BF113" s="68">
        <f t="shared" si="36"/>
        <v>227.61000000000058</v>
      </c>
      <c r="BG113" s="68">
        <v>0</v>
      </c>
      <c r="BH113" s="328"/>
      <c r="BI113" s="338"/>
      <c r="BJ113" s="12">
        <f t="shared" si="27"/>
        <v>-608.39</v>
      </c>
      <c r="BK113" s="14"/>
      <c r="BL113" s="12"/>
      <c r="BM113" s="70"/>
      <c r="BN113" s="131"/>
      <c r="BO113" s="12"/>
      <c r="BP113" s="68"/>
      <c r="BQ113" s="13"/>
      <c r="BR113" s="12"/>
      <c r="BS113" s="70"/>
      <c r="BT113" s="131"/>
      <c r="BU113" s="12"/>
      <c r="BV113" s="12"/>
      <c r="BW113" s="13"/>
      <c r="BX113" s="12"/>
      <c r="BY113" s="70"/>
      <c r="BZ113" s="131"/>
      <c r="CA113" s="12"/>
      <c r="CB113" s="12"/>
      <c r="CC113" s="7"/>
      <c r="CD113" s="12"/>
      <c r="CE113" s="70"/>
      <c r="CF113" s="131"/>
      <c r="CG113" s="12"/>
      <c r="CH113" s="12"/>
      <c r="CI113" s="7"/>
      <c r="CJ113" s="12"/>
      <c r="CK113" s="70"/>
      <c r="CL113" s="131"/>
      <c r="CM113" s="12"/>
      <c r="CN113" s="12"/>
      <c r="CO113" s="7"/>
      <c r="CP113" s="12"/>
      <c r="CQ113" s="70"/>
      <c r="CR113" s="131"/>
      <c r="CS113" s="12"/>
      <c r="CT113" s="12"/>
      <c r="CU113" s="7"/>
      <c r="CV113" s="7"/>
      <c r="CW113" s="35"/>
    </row>
    <row r="114" spans="1:101" ht="24.75" customHeight="1">
      <c r="A114" s="31">
        <v>112</v>
      </c>
      <c r="B114" s="47" t="s">
        <v>614</v>
      </c>
      <c r="C114" s="13" t="s">
        <v>177</v>
      </c>
      <c r="D114" s="13" t="s">
        <v>153</v>
      </c>
      <c r="E114" s="15" t="s">
        <v>629</v>
      </c>
      <c r="F114" s="12">
        <v>53.1</v>
      </c>
      <c r="G114" s="47" t="s">
        <v>615</v>
      </c>
      <c r="H114" s="315">
        <v>-25868.16</v>
      </c>
      <c r="I114" s="315">
        <v>-15436.96</v>
      </c>
      <c r="J114" s="315">
        <v>12934.08</v>
      </c>
      <c r="K114" s="316"/>
      <c r="L114" s="18"/>
      <c r="M114" s="12">
        <f t="shared" si="35"/>
        <v>-38802.24</v>
      </c>
      <c r="N114" s="12">
        <v>1086.46</v>
      </c>
      <c r="O114" s="328"/>
      <c r="P114" s="337"/>
      <c r="Q114" s="12">
        <f t="shared" si="31"/>
        <v>-16523.42</v>
      </c>
      <c r="R114" s="13"/>
      <c r="S114" s="315">
        <v>12934.08</v>
      </c>
      <c r="T114" s="70">
        <v>51736.32</v>
      </c>
      <c r="U114" s="82" t="s">
        <v>905</v>
      </c>
      <c r="V114" s="12">
        <f t="shared" si="37"/>
        <v>0</v>
      </c>
      <c r="W114" s="276">
        <v>362.15</v>
      </c>
      <c r="X114" s="340">
        <v>1500</v>
      </c>
      <c r="Y114" s="345">
        <v>43144</v>
      </c>
      <c r="Z114" s="16">
        <f t="shared" si="32"/>
        <v>-15385.57</v>
      </c>
      <c r="AA114" s="30"/>
      <c r="AB114" s="315">
        <v>12934.08</v>
      </c>
      <c r="AC114" s="70">
        <v>7934.08</v>
      </c>
      <c r="AD114" s="82" t="s">
        <v>535</v>
      </c>
      <c r="AE114" s="68">
        <f t="shared" si="28"/>
        <v>-5000</v>
      </c>
      <c r="AF114" s="12">
        <v>161.67</v>
      </c>
      <c r="AG114" s="328">
        <v>2500</v>
      </c>
      <c r="AH114" s="18">
        <v>43174</v>
      </c>
      <c r="AI114" s="68">
        <f t="shared" si="29"/>
        <v>-13047.24</v>
      </c>
      <c r="AJ114" s="59"/>
      <c r="AK114" s="315">
        <v>12934.08</v>
      </c>
      <c r="AL114" s="70">
        <v>17934.08</v>
      </c>
      <c r="AM114" s="82" t="s">
        <v>877</v>
      </c>
      <c r="AN114" s="68">
        <f t="shared" si="33"/>
        <v>0</v>
      </c>
      <c r="AO114" s="68">
        <v>206.41</v>
      </c>
      <c r="AP114" s="328"/>
      <c r="AQ114" s="338"/>
      <c r="AR114" s="12">
        <f t="shared" si="30"/>
        <v>-13253.65</v>
      </c>
      <c r="AS114" s="22"/>
      <c r="AT114" s="315">
        <v>12934.08</v>
      </c>
      <c r="AU114" s="70">
        <v>11000</v>
      </c>
      <c r="AV114" s="130">
        <v>43245</v>
      </c>
      <c r="AW114" s="68">
        <f t="shared" si="26"/>
        <v>-1934.08</v>
      </c>
      <c r="AX114" s="68">
        <v>196.55</v>
      </c>
      <c r="AY114" s="328"/>
      <c r="AZ114" s="338"/>
      <c r="BA114" s="12">
        <f t="shared" si="34"/>
        <v>-13450.199999999999</v>
      </c>
      <c r="BB114" s="12"/>
      <c r="BC114" s="315">
        <v>12934.08</v>
      </c>
      <c r="BD114" s="70">
        <v>10000</v>
      </c>
      <c r="BE114" s="130">
        <v>43266</v>
      </c>
      <c r="BF114" s="68">
        <f t="shared" si="36"/>
        <v>-4868.16</v>
      </c>
      <c r="BG114" s="68">
        <v>159.64</v>
      </c>
      <c r="BH114" s="328"/>
      <c r="BI114" s="338"/>
      <c r="BJ114" s="12">
        <f t="shared" si="27"/>
        <v>-13609.839999999998</v>
      </c>
      <c r="BK114" s="14"/>
      <c r="BL114" s="12"/>
      <c r="BM114" s="70"/>
      <c r="BN114" s="130"/>
      <c r="BO114" s="12"/>
      <c r="BP114" s="68"/>
      <c r="BQ114" s="13"/>
      <c r="BR114" s="12"/>
      <c r="BS114" s="70"/>
      <c r="BT114" s="130"/>
      <c r="BU114" s="12"/>
      <c r="BV114" s="12"/>
      <c r="BW114" s="13"/>
      <c r="BX114" s="12"/>
      <c r="BY114" s="70"/>
      <c r="BZ114" s="130"/>
      <c r="CA114" s="12"/>
      <c r="CB114" s="12"/>
      <c r="CC114" s="7"/>
      <c r="CD114" s="12"/>
      <c r="CE114" s="70"/>
      <c r="CF114" s="130"/>
      <c r="CG114" s="12"/>
      <c r="CH114" s="12"/>
      <c r="CI114" s="7"/>
      <c r="CJ114" s="12"/>
      <c r="CK114" s="70"/>
      <c r="CL114" s="130"/>
      <c r="CM114" s="12"/>
      <c r="CN114" s="12"/>
      <c r="CO114" s="7"/>
      <c r="CP114" s="12"/>
      <c r="CQ114" s="70"/>
      <c r="CR114" s="130"/>
      <c r="CS114" s="12"/>
      <c r="CT114" s="12"/>
      <c r="CU114" s="7"/>
      <c r="CV114" s="7"/>
      <c r="CW114" s="35"/>
    </row>
    <row r="115" spans="1:101" ht="24.75" customHeight="1">
      <c r="A115" s="26">
        <v>113</v>
      </c>
      <c r="B115" s="47" t="s">
        <v>561</v>
      </c>
      <c r="C115" s="13" t="s">
        <v>12</v>
      </c>
      <c r="D115" s="13" t="s">
        <v>153</v>
      </c>
      <c r="E115" s="15" t="s">
        <v>562</v>
      </c>
      <c r="F115" s="12">
        <v>151.89</v>
      </c>
      <c r="G115" s="41" t="s">
        <v>563</v>
      </c>
      <c r="H115" s="308">
        <v>36568.64</v>
      </c>
      <c r="I115" s="315">
        <v>-127574.63</v>
      </c>
      <c r="J115" s="315">
        <v>38498.4</v>
      </c>
      <c r="K115" s="316">
        <v>66929.76</v>
      </c>
      <c r="L115" s="54" t="s">
        <v>203</v>
      </c>
      <c r="M115" s="12">
        <f t="shared" si="35"/>
        <v>64999.99999999999</v>
      </c>
      <c r="N115" s="16">
        <v>0</v>
      </c>
      <c r="O115" s="329"/>
      <c r="P115" s="334"/>
      <c r="Q115" s="12">
        <f t="shared" si="31"/>
        <v>-127574.63</v>
      </c>
      <c r="R115" s="25"/>
      <c r="S115" s="315">
        <v>38498.4</v>
      </c>
      <c r="T115" s="70"/>
      <c r="U115" s="54"/>
      <c r="V115" s="12">
        <f t="shared" si="37"/>
        <v>26501.59999999999</v>
      </c>
      <c r="W115" s="16">
        <v>0</v>
      </c>
      <c r="X115" s="329"/>
      <c r="Y115" s="16"/>
      <c r="Z115" s="16">
        <f t="shared" si="32"/>
        <v>-127574.63</v>
      </c>
      <c r="AA115" s="24"/>
      <c r="AB115" s="315">
        <v>38498.4</v>
      </c>
      <c r="AC115" s="186"/>
      <c r="AD115" s="54"/>
      <c r="AE115" s="68">
        <f t="shared" si="28"/>
        <v>-11996.80000000001</v>
      </c>
      <c r="AF115" s="16">
        <v>263.93</v>
      </c>
      <c r="AG115" s="329"/>
      <c r="AH115" s="334"/>
      <c r="AI115" s="68">
        <f t="shared" si="29"/>
        <v>-127838.56</v>
      </c>
      <c r="AJ115" s="13"/>
      <c r="AK115" s="315">
        <v>38498.4</v>
      </c>
      <c r="AL115" s="186"/>
      <c r="AM115" s="54"/>
      <c r="AN115" s="68">
        <f t="shared" si="33"/>
        <v>-50495.20000000001</v>
      </c>
      <c r="AO115" s="97">
        <v>1168.37</v>
      </c>
      <c r="AP115" s="329"/>
      <c r="AQ115" s="349"/>
      <c r="AR115" s="12">
        <f t="shared" si="30"/>
        <v>-129006.93</v>
      </c>
      <c r="AS115" s="52"/>
      <c r="AT115" s="315">
        <v>38498.4</v>
      </c>
      <c r="AU115" s="186"/>
      <c r="AV115" s="128"/>
      <c r="AW115" s="68">
        <f t="shared" si="26"/>
        <v>-88993.6</v>
      </c>
      <c r="AX115" s="97">
        <v>2412.32</v>
      </c>
      <c r="AY115" s="329"/>
      <c r="AZ115" s="349"/>
      <c r="BA115" s="12">
        <f t="shared" si="34"/>
        <v>-131419.25</v>
      </c>
      <c r="BB115" s="12"/>
      <c r="BC115" s="315">
        <v>38498.4</v>
      </c>
      <c r="BD115" s="186"/>
      <c r="BE115" s="128"/>
      <c r="BF115" s="68">
        <f t="shared" si="36"/>
        <v>-127492</v>
      </c>
      <c r="BG115" s="97">
        <v>3478.27</v>
      </c>
      <c r="BH115" s="329"/>
      <c r="BI115" s="349"/>
      <c r="BJ115" s="12">
        <f t="shared" si="27"/>
        <v>-134897.52</v>
      </c>
      <c r="BK115" s="86"/>
      <c r="BL115" s="12"/>
      <c r="BM115" s="186"/>
      <c r="BN115" s="168"/>
      <c r="BO115" s="12"/>
      <c r="BP115" s="68"/>
      <c r="BQ115" s="16"/>
      <c r="BR115" s="12"/>
      <c r="BS115" s="186"/>
      <c r="BT115" s="168"/>
      <c r="BU115" s="12"/>
      <c r="BV115" s="16"/>
      <c r="BW115" s="25"/>
      <c r="BX115" s="12"/>
      <c r="BY115" s="186"/>
      <c r="BZ115" s="168"/>
      <c r="CA115" s="12"/>
      <c r="CB115" s="16"/>
      <c r="CC115" s="63"/>
      <c r="CD115" s="12"/>
      <c r="CE115" s="186"/>
      <c r="CF115" s="168"/>
      <c r="CG115" s="12"/>
      <c r="CH115" s="16"/>
      <c r="CI115" s="64"/>
      <c r="CJ115" s="12"/>
      <c r="CK115" s="186"/>
      <c r="CL115" s="168"/>
      <c r="CM115" s="12"/>
      <c r="CN115" s="12"/>
      <c r="CO115" s="249"/>
      <c r="CP115" s="12"/>
      <c r="CQ115" s="186"/>
      <c r="CR115" s="168"/>
      <c r="CS115" s="12"/>
      <c r="CT115" s="12"/>
      <c r="CU115" s="91"/>
      <c r="CV115" s="7"/>
      <c r="CW115" s="35"/>
    </row>
    <row r="116" spans="1:101" ht="24.75" customHeight="1">
      <c r="A116" s="31">
        <v>114</v>
      </c>
      <c r="B116" s="47" t="s">
        <v>502</v>
      </c>
      <c r="C116" s="13" t="s">
        <v>62</v>
      </c>
      <c r="D116" s="13" t="s">
        <v>153</v>
      </c>
      <c r="E116" s="15" t="s">
        <v>503</v>
      </c>
      <c r="F116" s="12">
        <v>51.32</v>
      </c>
      <c r="G116" s="47" t="s">
        <v>504</v>
      </c>
      <c r="H116" s="315">
        <v>0</v>
      </c>
      <c r="I116" s="315">
        <v>0</v>
      </c>
      <c r="J116" s="315">
        <v>23007.6</v>
      </c>
      <c r="K116" s="316">
        <v>46015.18</v>
      </c>
      <c r="L116" s="82" t="s">
        <v>757</v>
      </c>
      <c r="M116" s="12">
        <f t="shared" si="35"/>
        <v>23007.58</v>
      </c>
      <c r="N116" s="12">
        <v>0</v>
      </c>
      <c r="O116" s="328"/>
      <c r="P116" s="337"/>
      <c r="Q116" s="12">
        <f t="shared" si="31"/>
        <v>0</v>
      </c>
      <c r="R116" s="15"/>
      <c r="S116" s="315">
        <v>23007.6</v>
      </c>
      <c r="T116" s="70"/>
      <c r="U116" s="18"/>
      <c r="V116" s="12">
        <f t="shared" si="37"/>
        <v>-0.01999999999679858</v>
      </c>
      <c r="W116" s="276">
        <v>0</v>
      </c>
      <c r="X116" s="340"/>
      <c r="Y116" s="276"/>
      <c r="Z116" s="16">
        <f t="shared" si="32"/>
        <v>0</v>
      </c>
      <c r="AA116" s="73"/>
      <c r="AB116" s="315">
        <v>23007.6</v>
      </c>
      <c r="AC116" s="70">
        <v>23007.59</v>
      </c>
      <c r="AD116" s="82">
        <v>43172</v>
      </c>
      <c r="AE116" s="68">
        <f t="shared" si="28"/>
        <v>-0.029999999995197868</v>
      </c>
      <c r="AF116" s="12">
        <v>46.02</v>
      </c>
      <c r="AG116" s="328"/>
      <c r="AH116" s="337"/>
      <c r="AI116" s="68">
        <f t="shared" si="29"/>
        <v>-46.02</v>
      </c>
      <c r="AJ116" s="13"/>
      <c r="AK116" s="315">
        <v>23007.6</v>
      </c>
      <c r="AL116" s="70">
        <v>23007.59</v>
      </c>
      <c r="AM116" s="82">
        <v>43194</v>
      </c>
      <c r="AN116" s="68">
        <f t="shared" si="33"/>
        <v>-0.03999999999359716</v>
      </c>
      <c r="AO116" s="68">
        <v>0</v>
      </c>
      <c r="AP116" s="328"/>
      <c r="AQ116" s="338"/>
      <c r="AR116" s="12">
        <f t="shared" si="30"/>
        <v>-46.02</v>
      </c>
      <c r="AS116" s="12"/>
      <c r="AT116" s="315">
        <v>23007.6</v>
      </c>
      <c r="AU116" s="70">
        <v>23100</v>
      </c>
      <c r="AV116" s="130" t="s">
        <v>509</v>
      </c>
      <c r="AW116" s="68">
        <f t="shared" si="26"/>
        <v>92.36000000000786</v>
      </c>
      <c r="AX116" s="68">
        <v>0</v>
      </c>
      <c r="AY116" s="328">
        <v>50</v>
      </c>
      <c r="AZ116" s="112">
        <v>43230</v>
      </c>
      <c r="BA116" s="12">
        <f t="shared" si="34"/>
        <v>3.979999999999997</v>
      </c>
      <c r="BB116" s="12"/>
      <c r="BC116" s="315">
        <v>23007.6</v>
      </c>
      <c r="BD116" s="70">
        <v>23007.6</v>
      </c>
      <c r="BE116" s="130">
        <v>43258</v>
      </c>
      <c r="BF116" s="68">
        <f t="shared" si="36"/>
        <v>92.36000000000786</v>
      </c>
      <c r="BG116" s="68">
        <v>0</v>
      </c>
      <c r="BH116" s="328"/>
      <c r="BI116" s="112"/>
      <c r="BJ116" s="12">
        <f t="shared" si="27"/>
        <v>3.979999999999997</v>
      </c>
      <c r="BK116" s="32"/>
      <c r="BL116" s="12"/>
      <c r="BM116" s="70"/>
      <c r="BN116" s="130"/>
      <c r="BO116" s="12"/>
      <c r="BP116" s="68"/>
      <c r="BQ116" s="13"/>
      <c r="BR116" s="12"/>
      <c r="BS116" s="70"/>
      <c r="BT116" s="130"/>
      <c r="BU116" s="12"/>
      <c r="BV116" s="12"/>
      <c r="BW116" s="13"/>
      <c r="BX116" s="12"/>
      <c r="BY116" s="70"/>
      <c r="BZ116" s="130"/>
      <c r="CA116" s="12"/>
      <c r="CB116" s="12"/>
      <c r="CC116" s="7"/>
      <c r="CD116" s="12"/>
      <c r="CE116" s="70"/>
      <c r="CF116" s="130"/>
      <c r="CG116" s="12"/>
      <c r="CH116" s="12"/>
      <c r="CI116" s="7"/>
      <c r="CJ116" s="12"/>
      <c r="CK116" s="70"/>
      <c r="CL116" s="130"/>
      <c r="CM116" s="12"/>
      <c r="CN116" s="12"/>
      <c r="CO116" s="88"/>
      <c r="CP116" s="12"/>
      <c r="CQ116" s="70"/>
      <c r="CR116" s="130"/>
      <c r="CS116" s="12"/>
      <c r="CT116" s="12"/>
      <c r="CU116" s="7"/>
      <c r="CV116" s="7"/>
      <c r="CW116" s="35"/>
    </row>
    <row r="117" spans="1:101" ht="24.75" customHeight="1">
      <c r="A117" s="26">
        <v>115</v>
      </c>
      <c r="B117" s="47" t="s">
        <v>849</v>
      </c>
      <c r="C117" s="13" t="s">
        <v>63</v>
      </c>
      <c r="D117" s="13" t="s">
        <v>153</v>
      </c>
      <c r="E117" s="15" t="s">
        <v>223</v>
      </c>
      <c r="F117" s="12">
        <v>61.16</v>
      </c>
      <c r="G117" s="47" t="s">
        <v>692</v>
      </c>
      <c r="H117" s="315">
        <v>0</v>
      </c>
      <c r="I117" s="315">
        <v>-362.1</v>
      </c>
      <c r="J117" s="315">
        <v>30174.48</v>
      </c>
      <c r="K117" s="316">
        <v>30174.48</v>
      </c>
      <c r="L117" s="18">
        <v>43109</v>
      </c>
      <c r="M117" s="12">
        <f t="shared" si="35"/>
        <v>0</v>
      </c>
      <c r="N117" s="12">
        <v>0</v>
      </c>
      <c r="O117" s="328"/>
      <c r="P117" s="337"/>
      <c r="Q117" s="12">
        <f t="shared" si="31"/>
        <v>-362.1</v>
      </c>
      <c r="R117" s="13"/>
      <c r="S117" s="315">
        <v>30174.48</v>
      </c>
      <c r="T117" s="70"/>
      <c r="U117" s="18"/>
      <c r="V117" s="12">
        <f t="shared" si="37"/>
        <v>-30174.48</v>
      </c>
      <c r="W117" s="276">
        <v>573.32</v>
      </c>
      <c r="X117" s="340"/>
      <c r="Y117" s="276"/>
      <c r="Z117" s="16">
        <f t="shared" si="32"/>
        <v>-935.4200000000001</v>
      </c>
      <c r="AA117" s="73"/>
      <c r="AB117" s="315">
        <v>30174.48</v>
      </c>
      <c r="AC117" s="70">
        <v>30174.48</v>
      </c>
      <c r="AD117" s="82">
        <v>43179</v>
      </c>
      <c r="AE117" s="68">
        <f t="shared" si="28"/>
        <v>-30174.48</v>
      </c>
      <c r="AF117" s="12">
        <v>1206.98</v>
      </c>
      <c r="AG117" s="328"/>
      <c r="AH117" s="337"/>
      <c r="AI117" s="68">
        <f t="shared" si="29"/>
        <v>-2142.4</v>
      </c>
      <c r="AJ117" s="13"/>
      <c r="AK117" s="315">
        <v>30174.48</v>
      </c>
      <c r="AL117" s="70">
        <v>30174.48</v>
      </c>
      <c r="AM117" s="82">
        <v>43207</v>
      </c>
      <c r="AN117" s="68">
        <f t="shared" si="33"/>
        <v>-30174.48</v>
      </c>
      <c r="AO117" s="68">
        <v>1086.28</v>
      </c>
      <c r="AP117" s="328"/>
      <c r="AQ117" s="338"/>
      <c r="AR117" s="12">
        <f t="shared" si="30"/>
        <v>-3228.6800000000003</v>
      </c>
      <c r="AS117" s="12"/>
      <c r="AT117" s="315">
        <v>30174.48</v>
      </c>
      <c r="AU117" s="70">
        <v>30174.48</v>
      </c>
      <c r="AV117" s="130">
        <v>43231</v>
      </c>
      <c r="AW117" s="68">
        <f t="shared" si="26"/>
        <v>-30174.48</v>
      </c>
      <c r="AX117" s="68">
        <v>935.41</v>
      </c>
      <c r="AY117" s="328"/>
      <c r="AZ117" s="338"/>
      <c r="BA117" s="12">
        <f t="shared" si="34"/>
        <v>-4164.09</v>
      </c>
      <c r="BB117" s="12"/>
      <c r="BC117" s="315">
        <v>30174.48</v>
      </c>
      <c r="BD117" s="70">
        <v>30174.48</v>
      </c>
      <c r="BE117" s="130">
        <v>43269</v>
      </c>
      <c r="BF117" s="68">
        <f t="shared" si="36"/>
        <v>-30174.48</v>
      </c>
      <c r="BG117" s="68">
        <v>1116.45</v>
      </c>
      <c r="BH117" s="328"/>
      <c r="BI117" s="338"/>
      <c r="BJ117" s="12">
        <f t="shared" si="27"/>
        <v>-5280.54</v>
      </c>
      <c r="BK117" s="14"/>
      <c r="BL117" s="12"/>
      <c r="BM117" s="70"/>
      <c r="BN117" s="131"/>
      <c r="BO117" s="12"/>
      <c r="BP117" s="68"/>
      <c r="BQ117" s="13"/>
      <c r="BR117" s="12"/>
      <c r="BS117" s="70"/>
      <c r="BT117" s="131"/>
      <c r="BU117" s="12"/>
      <c r="BV117" s="12"/>
      <c r="BW117" s="13"/>
      <c r="BX117" s="12"/>
      <c r="BY117" s="70"/>
      <c r="BZ117" s="131"/>
      <c r="CA117" s="12"/>
      <c r="CB117" s="12"/>
      <c r="CC117" s="7"/>
      <c r="CD117" s="12"/>
      <c r="CE117" s="70"/>
      <c r="CF117" s="131"/>
      <c r="CG117" s="12"/>
      <c r="CH117" s="12"/>
      <c r="CI117" s="88"/>
      <c r="CJ117" s="12"/>
      <c r="CK117" s="70"/>
      <c r="CL117" s="131"/>
      <c r="CM117" s="12"/>
      <c r="CN117" s="12"/>
      <c r="CO117" s="7"/>
      <c r="CP117" s="12"/>
      <c r="CQ117" s="70"/>
      <c r="CR117" s="131"/>
      <c r="CS117" s="12"/>
      <c r="CT117" s="12"/>
      <c r="CU117" s="59"/>
      <c r="CV117" s="7"/>
      <c r="CW117" s="35"/>
    </row>
    <row r="118" spans="1:101" ht="24.75" customHeight="1">
      <c r="A118" s="31">
        <v>116</v>
      </c>
      <c r="B118" s="47" t="s">
        <v>281</v>
      </c>
      <c r="C118" s="13" t="s">
        <v>178</v>
      </c>
      <c r="D118" s="13" t="s">
        <v>153</v>
      </c>
      <c r="E118" s="15" t="s">
        <v>629</v>
      </c>
      <c r="F118" s="12">
        <v>18.8</v>
      </c>
      <c r="G118" s="47" t="s">
        <v>588</v>
      </c>
      <c r="H118" s="315">
        <v>3983.64</v>
      </c>
      <c r="I118" s="315">
        <v>-162.64</v>
      </c>
      <c r="J118" s="315">
        <v>3816</v>
      </c>
      <c r="K118" s="316"/>
      <c r="L118" s="18"/>
      <c r="M118" s="12">
        <f t="shared" si="35"/>
        <v>167.63999999999987</v>
      </c>
      <c r="N118" s="12">
        <v>0</v>
      </c>
      <c r="O118" s="328"/>
      <c r="P118" s="337"/>
      <c r="Q118" s="12">
        <f t="shared" si="31"/>
        <v>-162.64</v>
      </c>
      <c r="R118" s="13"/>
      <c r="S118" s="315">
        <v>3816</v>
      </c>
      <c r="T118" s="70">
        <v>3816</v>
      </c>
      <c r="U118" s="18">
        <v>43138</v>
      </c>
      <c r="V118" s="12">
        <f t="shared" si="37"/>
        <v>167.63999999999987</v>
      </c>
      <c r="W118" s="276">
        <v>0</v>
      </c>
      <c r="X118" s="340"/>
      <c r="Y118" s="276"/>
      <c r="Z118" s="16">
        <f t="shared" si="32"/>
        <v>-162.64</v>
      </c>
      <c r="AA118" s="30"/>
      <c r="AB118" s="315">
        <v>3816</v>
      </c>
      <c r="AC118" s="70">
        <v>3816</v>
      </c>
      <c r="AD118" s="18">
        <v>43166</v>
      </c>
      <c r="AE118" s="68">
        <f t="shared" si="28"/>
        <v>167.63999999999987</v>
      </c>
      <c r="AF118" s="12">
        <v>0</v>
      </c>
      <c r="AG118" s="328"/>
      <c r="AH118" s="337"/>
      <c r="AI118" s="68">
        <f t="shared" si="29"/>
        <v>-162.64</v>
      </c>
      <c r="AJ118" s="13"/>
      <c r="AK118" s="315">
        <v>3816</v>
      </c>
      <c r="AL118" s="70"/>
      <c r="AM118" s="18"/>
      <c r="AN118" s="68">
        <f t="shared" si="33"/>
        <v>-3648.36</v>
      </c>
      <c r="AO118" s="68">
        <v>76.61</v>
      </c>
      <c r="AP118" s="328"/>
      <c r="AQ118" s="338"/>
      <c r="AR118" s="12">
        <f t="shared" si="30"/>
        <v>-239.25</v>
      </c>
      <c r="AS118" s="12"/>
      <c r="AT118" s="315">
        <v>3816</v>
      </c>
      <c r="AU118" s="70">
        <v>3816</v>
      </c>
      <c r="AV118" s="131">
        <v>43249</v>
      </c>
      <c r="AW118" s="68">
        <f t="shared" si="26"/>
        <v>-3648.3600000000006</v>
      </c>
      <c r="AX118" s="68">
        <v>181.79</v>
      </c>
      <c r="AY118" s="328"/>
      <c r="AZ118" s="338"/>
      <c r="BA118" s="12">
        <f t="shared" si="34"/>
        <v>-421.03999999999996</v>
      </c>
      <c r="BB118" s="12"/>
      <c r="BC118" s="315">
        <v>3816</v>
      </c>
      <c r="BD118" s="70">
        <v>7632</v>
      </c>
      <c r="BE118" s="130" t="s">
        <v>705</v>
      </c>
      <c r="BF118" s="68">
        <f t="shared" si="36"/>
        <v>167.63999999999942</v>
      </c>
      <c r="BG118" s="68">
        <v>92.55</v>
      </c>
      <c r="BH118" s="328"/>
      <c r="BI118" s="338"/>
      <c r="BJ118" s="12">
        <f t="shared" si="27"/>
        <v>-513.5899999999999</v>
      </c>
      <c r="BK118" s="14"/>
      <c r="BL118" s="12"/>
      <c r="BM118" s="70"/>
      <c r="BN118" s="130"/>
      <c r="BO118" s="12"/>
      <c r="BP118" s="68"/>
      <c r="BQ118" s="13"/>
      <c r="BR118" s="12"/>
      <c r="BS118" s="70"/>
      <c r="BT118" s="130"/>
      <c r="BU118" s="12"/>
      <c r="BV118" s="12"/>
      <c r="BW118" s="13"/>
      <c r="BX118" s="12"/>
      <c r="BY118" s="70"/>
      <c r="BZ118" s="130"/>
      <c r="CA118" s="12"/>
      <c r="CB118" s="12"/>
      <c r="CC118" s="7"/>
      <c r="CD118" s="12"/>
      <c r="CE118" s="70"/>
      <c r="CF118" s="130"/>
      <c r="CG118" s="12"/>
      <c r="CH118" s="12"/>
      <c r="CI118" s="88"/>
      <c r="CJ118" s="12"/>
      <c r="CK118" s="70"/>
      <c r="CL118" s="130"/>
      <c r="CM118" s="12"/>
      <c r="CN118" s="12"/>
      <c r="CO118" s="7"/>
      <c r="CP118" s="12"/>
      <c r="CQ118" s="70"/>
      <c r="CR118" s="130"/>
      <c r="CS118" s="12"/>
      <c r="CT118" s="12"/>
      <c r="CU118" s="59"/>
      <c r="CV118" s="7"/>
      <c r="CW118" s="35"/>
    </row>
    <row r="119" spans="1:101" ht="24.75" customHeight="1">
      <c r="A119" s="26">
        <v>117</v>
      </c>
      <c r="B119" s="47" t="s">
        <v>279</v>
      </c>
      <c r="C119" s="13" t="s">
        <v>64</v>
      </c>
      <c r="D119" s="13" t="s">
        <v>153</v>
      </c>
      <c r="E119" s="13" t="s">
        <v>922</v>
      </c>
      <c r="F119" s="12">
        <v>11.58</v>
      </c>
      <c r="G119" s="49" t="s">
        <v>433</v>
      </c>
      <c r="H119" s="309">
        <v>1127.27</v>
      </c>
      <c r="I119" s="315">
        <v>-781.97</v>
      </c>
      <c r="J119" s="315">
        <v>5836.32</v>
      </c>
      <c r="K119" s="311">
        <v>5837</v>
      </c>
      <c r="L119" s="179">
        <v>43112</v>
      </c>
      <c r="M119" s="12">
        <f t="shared" si="35"/>
        <v>1127.9500000000007</v>
      </c>
      <c r="N119" s="17">
        <v>4.71</v>
      </c>
      <c r="O119" s="330"/>
      <c r="P119" s="336"/>
      <c r="Q119" s="12">
        <f t="shared" si="31"/>
        <v>-786.6800000000001</v>
      </c>
      <c r="R119" s="26"/>
      <c r="S119" s="315">
        <v>5836.32</v>
      </c>
      <c r="T119" s="111">
        <v>5837</v>
      </c>
      <c r="U119" s="179">
        <v>43143</v>
      </c>
      <c r="V119" s="12">
        <f t="shared" si="37"/>
        <v>1128.630000000001</v>
      </c>
      <c r="W119" s="17">
        <v>4.71</v>
      </c>
      <c r="X119" s="330"/>
      <c r="Y119" s="17"/>
      <c r="Z119" s="16">
        <f t="shared" si="32"/>
        <v>-791.3900000000001</v>
      </c>
      <c r="AA119" s="26"/>
      <c r="AB119" s="315">
        <v>5836.32</v>
      </c>
      <c r="AC119" s="111">
        <v>5837</v>
      </c>
      <c r="AD119" s="179">
        <v>43171</v>
      </c>
      <c r="AE119" s="68">
        <f t="shared" si="28"/>
        <v>1129.3100000000013</v>
      </c>
      <c r="AF119" s="17">
        <v>4.71</v>
      </c>
      <c r="AG119" s="330"/>
      <c r="AH119" s="336"/>
      <c r="AI119" s="68">
        <f t="shared" si="29"/>
        <v>-796.1000000000001</v>
      </c>
      <c r="AJ119" s="13"/>
      <c r="AK119" s="315">
        <v>5836.32</v>
      </c>
      <c r="AL119" s="111">
        <v>5837</v>
      </c>
      <c r="AM119" s="179">
        <v>43202</v>
      </c>
      <c r="AN119" s="68">
        <f t="shared" si="33"/>
        <v>1129.9900000000016</v>
      </c>
      <c r="AO119" s="74">
        <v>4.71</v>
      </c>
      <c r="AP119" s="330"/>
      <c r="AQ119" s="350"/>
      <c r="AR119" s="12">
        <f t="shared" si="30"/>
        <v>-800.8100000000002</v>
      </c>
      <c r="AS119" s="17"/>
      <c r="AT119" s="315">
        <v>5836.32</v>
      </c>
      <c r="AU119" s="111">
        <v>5837</v>
      </c>
      <c r="AV119" s="180">
        <v>43234</v>
      </c>
      <c r="AW119" s="68">
        <f t="shared" si="26"/>
        <v>1130.670000000002</v>
      </c>
      <c r="AX119" s="74">
        <v>14.12</v>
      </c>
      <c r="AY119" s="330"/>
      <c r="AZ119" s="350"/>
      <c r="BA119" s="12">
        <f t="shared" si="34"/>
        <v>-814.9300000000002</v>
      </c>
      <c r="BB119" s="17"/>
      <c r="BC119" s="315">
        <v>5836.32</v>
      </c>
      <c r="BD119" s="111">
        <v>5837</v>
      </c>
      <c r="BE119" s="180">
        <v>43264</v>
      </c>
      <c r="BF119" s="68">
        <f t="shared" si="36"/>
        <v>1131.3500000000022</v>
      </c>
      <c r="BG119" s="74">
        <v>9.41</v>
      </c>
      <c r="BH119" s="330"/>
      <c r="BI119" s="350"/>
      <c r="BJ119" s="12">
        <f t="shared" si="27"/>
        <v>-824.3400000000001</v>
      </c>
      <c r="BK119" s="51"/>
      <c r="BL119" s="12"/>
      <c r="BM119" s="111"/>
      <c r="BN119" s="180"/>
      <c r="BO119" s="12"/>
      <c r="BP119" s="74"/>
      <c r="BQ119" s="26"/>
      <c r="BR119" s="12"/>
      <c r="BS119" s="111"/>
      <c r="BT119" s="180"/>
      <c r="BU119" s="12"/>
      <c r="BV119" s="12"/>
      <c r="BW119" s="13"/>
      <c r="BX119" s="12"/>
      <c r="BY119" s="111"/>
      <c r="BZ119" s="180"/>
      <c r="CA119" s="12"/>
      <c r="CB119" s="12"/>
      <c r="CC119" s="7"/>
      <c r="CD119" s="12"/>
      <c r="CE119" s="111"/>
      <c r="CF119" s="180"/>
      <c r="CG119" s="12"/>
      <c r="CH119" s="12"/>
      <c r="CI119" s="7"/>
      <c r="CJ119" s="12"/>
      <c r="CK119" s="111"/>
      <c r="CL119" s="180"/>
      <c r="CM119" s="12"/>
      <c r="CN119" s="12"/>
      <c r="CO119" s="7"/>
      <c r="CP119" s="12"/>
      <c r="CQ119" s="111"/>
      <c r="CR119" s="180"/>
      <c r="CS119" s="12"/>
      <c r="CT119" s="17"/>
      <c r="CU119" s="106"/>
      <c r="CV119" s="7"/>
      <c r="CW119" s="35"/>
    </row>
    <row r="120" spans="1:101" ht="24.75" customHeight="1">
      <c r="A120" s="31">
        <v>118</v>
      </c>
      <c r="B120" s="41" t="s">
        <v>773</v>
      </c>
      <c r="C120" s="25" t="s">
        <v>65</v>
      </c>
      <c r="D120" s="13" t="s">
        <v>153</v>
      </c>
      <c r="E120" s="24" t="s">
        <v>774</v>
      </c>
      <c r="F120" s="16">
        <v>78.99</v>
      </c>
      <c r="G120" s="41" t="s">
        <v>727</v>
      </c>
      <c r="H120" s="308">
        <v>903.27</v>
      </c>
      <c r="I120" s="315">
        <v>-277.63</v>
      </c>
      <c r="J120" s="315">
        <v>35746.2</v>
      </c>
      <c r="K120" s="316">
        <v>35746.2</v>
      </c>
      <c r="L120" s="18">
        <v>43110</v>
      </c>
      <c r="M120" s="12">
        <f t="shared" si="35"/>
        <v>903.2699999999968</v>
      </c>
      <c r="N120" s="12">
        <v>0</v>
      </c>
      <c r="O120" s="328"/>
      <c r="P120" s="337"/>
      <c r="Q120" s="12">
        <f t="shared" si="31"/>
        <v>-277.63</v>
      </c>
      <c r="R120" s="13"/>
      <c r="S120" s="315">
        <v>35746.2</v>
      </c>
      <c r="T120" s="70">
        <v>35746.2</v>
      </c>
      <c r="U120" s="18">
        <v>43140</v>
      </c>
      <c r="V120" s="12">
        <f t="shared" si="37"/>
        <v>903.2699999999968</v>
      </c>
      <c r="W120" s="276">
        <v>0</v>
      </c>
      <c r="X120" s="340"/>
      <c r="Y120" s="276"/>
      <c r="Z120" s="16">
        <f t="shared" si="32"/>
        <v>-277.63</v>
      </c>
      <c r="AA120" s="30"/>
      <c r="AB120" s="315">
        <v>35746.2</v>
      </c>
      <c r="AC120" s="70">
        <v>35746.2</v>
      </c>
      <c r="AD120" s="18">
        <v>43171</v>
      </c>
      <c r="AE120" s="68">
        <f t="shared" si="28"/>
        <v>903.2699999999968</v>
      </c>
      <c r="AF120" s="12">
        <v>34.84</v>
      </c>
      <c r="AG120" s="328"/>
      <c r="AH120" s="337"/>
      <c r="AI120" s="68">
        <f t="shared" si="29"/>
        <v>-312.47</v>
      </c>
      <c r="AJ120" s="25"/>
      <c r="AK120" s="315">
        <v>35746.2</v>
      </c>
      <c r="AL120" s="70">
        <v>35746.2</v>
      </c>
      <c r="AM120" s="18">
        <v>43200</v>
      </c>
      <c r="AN120" s="68">
        <f t="shared" si="33"/>
        <v>903.2699999999968</v>
      </c>
      <c r="AO120" s="97">
        <v>0</v>
      </c>
      <c r="AP120" s="329"/>
      <c r="AQ120" s="349"/>
      <c r="AR120" s="12">
        <f t="shared" si="30"/>
        <v>-312.47</v>
      </c>
      <c r="AS120" s="16"/>
      <c r="AT120" s="315">
        <v>35746.2</v>
      </c>
      <c r="AU120" s="70">
        <v>35746.2</v>
      </c>
      <c r="AV120" s="131">
        <v>43230</v>
      </c>
      <c r="AW120" s="68">
        <f t="shared" si="26"/>
        <v>903.2699999999968</v>
      </c>
      <c r="AX120" s="97">
        <v>0</v>
      </c>
      <c r="AY120" s="329"/>
      <c r="AZ120" s="349"/>
      <c r="BA120" s="12">
        <f t="shared" si="34"/>
        <v>-312.47</v>
      </c>
      <c r="BB120" s="12"/>
      <c r="BC120" s="315">
        <v>35746.2</v>
      </c>
      <c r="BD120" s="70">
        <v>35746.2</v>
      </c>
      <c r="BE120" s="131">
        <v>43259</v>
      </c>
      <c r="BF120" s="68">
        <f t="shared" si="36"/>
        <v>903.2699999999968</v>
      </c>
      <c r="BG120" s="97">
        <v>0</v>
      </c>
      <c r="BH120" s="329"/>
      <c r="BI120" s="349"/>
      <c r="BJ120" s="12">
        <f t="shared" si="27"/>
        <v>-312.47</v>
      </c>
      <c r="BK120" s="108"/>
      <c r="BL120" s="12"/>
      <c r="BM120" s="70"/>
      <c r="BN120" s="131"/>
      <c r="BO120" s="12"/>
      <c r="BP120" s="97"/>
      <c r="BQ120" s="25"/>
      <c r="BR120" s="12"/>
      <c r="BS120" s="70"/>
      <c r="BT120" s="131"/>
      <c r="BU120" s="12"/>
      <c r="BV120" s="16"/>
      <c r="BW120" s="25"/>
      <c r="BX120" s="12"/>
      <c r="BY120" s="70"/>
      <c r="BZ120" s="131"/>
      <c r="CA120" s="12"/>
      <c r="CB120" s="16"/>
      <c r="CC120" s="96"/>
      <c r="CD120" s="12"/>
      <c r="CE120" s="70"/>
      <c r="CF120" s="131"/>
      <c r="CG120" s="12"/>
      <c r="CH120" s="16"/>
      <c r="CI120" s="96"/>
      <c r="CJ120" s="12"/>
      <c r="CK120" s="70"/>
      <c r="CL120" s="131"/>
      <c r="CM120" s="12"/>
      <c r="CN120" s="16"/>
      <c r="CO120" s="96"/>
      <c r="CP120" s="12"/>
      <c r="CQ120" s="70"/>
      <c r="CR120" s="131"/>
      <c r="CS120" s="12"/>
      <c r="CT120" s="12"/>
      <c r="CU120" s="88"/>
      <c r="CV120" s="7"/>
      <c r="CW120" s="35"/>
    </row>
    <row r="121" spans="1:101" ht="24.75" customHeight="1">
      <c r="A121" s="26">
        <v>119</v>
      </c>
      <c r="B121" s="47" t="s">
        <v>638</v>
      </c>
      <c r="C121" s="13" t="s">
        <v>66</v>
      </c>
      <c r="D121" s="13" t="s">
        <v>153</v>
      </c>
      <c r="E121" s="13" t="s">
        <v>196</v>
      </c>
      <c r="F121" s="12">
        <v>17.3</v>
      </c>
      <c r="G121" s="47" t="s">
        <v>639</v>
      </c>
      <c r="H121" s="315">
        <v>-8.08</v>
      </c>
      <c r="I121" s="315">
        <v>-323.39</v>
      </c>
      <c r="J121" s="315">
        <v>3461.4</v>
      </c>
      <c r="K121" s="316">
        <v>3470</v>
      </c>
      <c r="L121" s="82">
        <v>43109</v>
      </c>
      <c r="M121" s="12">
        <f t="shared" si="35"/>
        <v>0.5199999999999818</v>
      </c>
      <c r="N121" s="12">
        <v>0.05</v>
      </c>
      <c r="O121" s="328"/>
      <c r="P121" s="337"/>
      <c r="Q121" s="12">
        <f t="shared" si="31"/>
        <v>-323.44</v>
      </c>
      <c r="R121" s="13"/>
      <c r="S121" s="315">
        <v>3461.4</v>
      </c>
      <c r="T121" s="70">
        <v>3470</v>
      </c>
      <c r="U121" s="82">
        <v>43144</v>
      </c>
      <c r="V121" s="12">
        <f t="shared" si="37"/>
        <v>9.11999999999989</v>
      </c>
      <c r="W121" s="276">
        <v>6.92</v>
      </c>
      <c r="X121" s="340"/>
      <c r="Y121" s="276"/>
      <c r="Z121" s="16">
        <f t="shared" si="32"/>
        <v>-330.36</v>
      </c>
      <c r="AA121" s="33"/>
      <c r="AB121" s="315">
        <v>3461.4</v>
      </c>
      <c r="AC121" s="70">
        <v>3470</v>
      </c>
      <c r="AD121" s="82">
        <v>43171</v>
      </c>
      <c r="AE121" s="68">
        <f t="shared" si="28"/>
        <v>17.7199999999998</v>
      </c>
      <c r="AF121" s="12">
        <v>3.45</v>
      </c>
      <c r="AG121" s="328">
        <v>350</v>
      </c>
      <c r="AH121" s="18">
        <v>43171</v>
      </c>
      <c r="AI121" s="68">
        <f t="shared" si="29"/>
        <v>16.189999999999998</v>
      </c>
      <c r="AJ121" s="15"/>
      <c r="AK121" s="315">
        <v>3461.4</v>
      </c>
      <c r="AL121" s="70">
        <v>3470</v>
      </c>
      <c r="AM121" s="82">
        <v>43194</v>
      </c>
      <c r="AN121" s="68">
        <f t="shared" si="33"/>
        <v>26.31999999999971</v>
      </c>
      <c r="AO121" s="68">
        <v>0</v>
      </c>
      <c r="AP121" s="328"/>
      <c r="AQ121" s="338"/>
      <c r="AR121" s="12">
        <f t="shared" si="30"/>
        <v>16.189999999999998</v>
      </c>
      <c r="AS121" s="12"/>
      <c r="AT121" s="315">
        <v>3461.4</v>
      </c>
      <c r="AU121" s="70">
        <v>3470</v>
      </c>
      <c r="AV121" s="130">
        <v>43234</v>
      </c>
      <c r="AW121" s="68">
        <f t="shared" si="26"/>
        <v>34.91999999999962</v>
      </c>
      <c r="AX121" s="68">
        <v>10.31</v>
      </c>
      <c r="AY121" s="328"/>
      <c r="AZ121" s="338"/>
      <c r="BA121" s="12">
        <f t="shared" si="34"/>
        <v>5.879999999999997</v>
      </c>
      <c r="BB121" s="12"/>
      <c r="BC121" s="315">
        <v>3461.4</v>
      </c>
      <c r="BD121" s="70">
        <v>3470</v>
      </c>
      <c r="BE121" s="130">
        <v>43264</v>
      </c>
      <c r="BF121" s="68">
        <f t="shared" si="36"/>
        <v>43.51999999999953</v>
      </c>
      <c r="BG121" s="68">
        <v>6.85</v>
      </c>
      <c r="BH121" s="328"/>
      <c r="BI121" s="338"/>
      <c r="BJ121" s="12">
        <f t="shared" si="27"/>
        <v>-0.9700000000000024</v>
      </c>
      <c r="BK121" s="14"/>
      <c r="BL121" s="12"/>
      <c r="BM121" s="70"/>
      <c r="BN121" s="130"/>
      <c r="BO121" s="12"/>
      <c r="BP121" s="68"/>
      <c r="BQ121" s="13"/>
      <c r="BR121" s="12"/>
      <c r="BS121" s="70"/>
      <c r="BT121" s="130"/>
      <c r="BU121" s="12"/>
      <c r="BV121" s="12"/>
      <c r="BW121" s="13"/>
      <c r="BX121" s="12"/>
      <c r="BY121" s="70"/>
      <c r="BZ121" s="130"/>
      <c r="CA121" s="12"/>
      <c r="CB121" s="12"/>
      <c r="CC121" s="7"/>
      <c r="CD121" s="12"/>
      <c r="CE121" s="70"/>
      <c r="CF121" s="130"/>
      <c r="CG121" s="12"/>
      <c r="CH121" s="12"/>
      <c r="CI121" s="7"/>
      <c r="CJ121" s="12"/>
      <c r="CK121" s="70"/>
      <c r="CL121" s="130"/>
      <c r="CM121" s="12"/>
      <c r="CN121" s="12"/>
      <c r="CO121" s="7"/>
      <c r="CP121" s="12"/>
      <c r="CQ121" s="70"/>
      <c r="CR121" s="130"/>
      <c r="CS121" s="12"/>
      <c r="CT121" s="12"/>
      <c r="CU121" s="88"/>
      <c r="CV121" s="7"/>
      <c r="CW121" s="35"/>
    </row>
    <row r="122" spans="1:101" ht="24.75" customHeight="1">
      <c r="A122" s="31">
        <v>120</v>
      </c>
      <c r="B122" s="47" t="s">
        <v>640</v>
      </c>
      <c r="C122" s="13" t="s">
        <v>179</v>
      </c>
      <c r="D122" s="13" t="s">
        <v>153</v>
      </c>
      <c r="E122" s="13" t="s">
        <v>629</v>
      </c>
      <c r="F122" s="12">
        <v>412.4</v>
      </c>
      <c r="G122" s="47" t="s">
        <v>641</v>
      </c>
      <c r="H122" s="318">
        <v>-3761902</v>
      </c>
      <c r="I122" s="315">
        <v>-2045682.38</v>
      </c>
      <c r="J122" s="318">
        <v>118908</v>
      </c>
      <c r="K122" s="316"/>
      <c r="L122" s="154"/>
      <c r="M122" s="12">
        <f t="shared" si="35"/>
        <v>-3880810</v>
      </c>
      <c r="N122" s="12">
        <v>119234.94</v>
      </c>
      <c r="O122" s="328"/>
      <c r="P122" s="337"/>
      <c r="Q122" s="12">
        <f t="shared" si="31"/>
        <v>-2164917.32</v>
      </c>
      <c r="R122" s="160"/>
      <c r="S122" s="318">
        <v>118908</v>
      </c>
      <c r="T122" s="70"/>
      <c r="U122" s="154"/>
      <c r="V122" s="12">
        <f t="shared" si="37"/>
        <v>-3999718</v>
      </c>
      <c r="W122" s="276">
        <v>110921.93</v>
      </c>
      <c r="X122" s="340"/>
      <c r="Y122" s="276"/>
      <c r="Z122" s="16">
        <f t="shared" si="32"/>
        <v>-2275839.25</v>
      </c>
      <c r="AA122" s="33"/>
      <c r="AB122" s="318">
        <v>118908</v>
      </c>
      <c r="AC122" s="70"/>
      <c r="AD122" s="154"/>
      <c r="AE122" s="68">
        <f t="shared" si="28"/>
        <v>-4118626</v>
      </c>
      <c r="AF122" s="12">
        <v>126607.23</v>
      </c>
      <c r="AG122" s="328"/>
      <c r="AH122" s="337"/>
      <c r="AI122" s="68">
        <f t="shared" si="29"/>
        <v>-2402446.48</v>
      </c>
      <c r="AJ122" s="15"/>
      <c r="AK122" s="318">
        <v>118908</v>
      </c>
      <c r="AL122" s="70"/>
      <c r="AM122" s="154"/>
      <c r="AN122" s="68">
        <f t="shared" si="33"/>
        <v>-4237534</v>
      </c>
      <c r="AO122" s="68">
        <v>126055.85</v>
      </c>
      <c r="AP122" s="328"/>
      <c r="AQ122" s="338"/>
      <c r="AR122" s="12">
        <f t="shared" si="30"/>
        <v>-2528502.33</v>
      </c>
      <c r="AS122" s="12"/>
      <c r="AT122" s="318">
        <v>118908</v>
      </c>
      <c r="AU122" s="70"/>
      <c r="AV122" s="130"/>
      <c r="AW122" s="68">
        <f t="shared" si="26"/>
        <v>-4356442</v>
      </c>
      <c r="AX122" s="68">
        <v>133979.53</v>
      </c>
      <c r="AY122" s="328"/>
      <c r="AZ122" s="338"/>
      <c r="BA122" s="12">
        <f t="shared" si="34"/>
        <v>-2662481.86</v>
      </c>
      <c r="BB122" s="12"/>
      <c r="BC122" s="318">
        <v>118908</v>
      </c>
      <c r="BD122" s="70"/>
      <c r="BE122" s="130"/>
      <c r="BF122" s="68">
        <f t="shared" si="36"/>
        <v>-4475350</v>
      </c>
      <c r="BG122" s="68">
        <v>133190.33</v>
      </c>
      <c r="BH122" s="328"/>
      <c r="BI122" s="338"/>
      <c r="BJ122" s="12">
        <f t="shared" si="27"/>
        <v>-2795672.19</v>
      </c>
      <c r="BK122" s="14"/>
      <c r="BL122" s="68"/>
      <c r="BM122" s="70"/>
      <c r="BN122" s="130"/>
      <c r="BO122" s="12"/>
      <c r="BP122" s="68"/>
      <c r="BQ122" s="13"/>
      <c r="BR122" s="68"/>
      <c r="BS122" s="70"/>
      <c r="BT122" s="130"/>
      <c r="BU122" s="12"/>
      <c r="BV122" s="12"/>
      <c r="BW122" s="13"/>
      <c r="BX122" s="68"/>
      <c r="BY122" s="70"/>
      <c r="BZ122" s="130"/>
      <c r="CA122" s="12"/>
      <c r="CB122" s="12"/>
      <c r="CC122" s="7"/>
      <c r="CD122" s="68"/>
      <c r="CE122" s="70"/>
      <c r="CF122" s="130"/>
      <c r="CG122" s="12"/>
      <c r="CH122" s="12"/>
      <c r="CI122" s="7"/>
      <c r="CJ122" s="68"/>
      <c r="CK122" s="70"/>
      <c r="CL122" s="130"/>
      <c r="CM122" s="12"/>
      <c r="CN122" s="12"/>
      <c r="CO122" s="7"/>
      <c r="CP122" s="68"/>
      <c r="CQ122" s="70"/>
      <c r="CR122" s="130"/>
      <c r="CS122" s="12"/>
      <c r="CT122" s="12"/>
      <c r="CU122" s="7"/>
      <c r="CV122" s="7"/>
      <c r="CW122" s="35"/>
    </row>
    <row r="123" spans="1:101" ht="24.75" customHeight="1">
      <c r="A123" s="26">
        <v>121</v>
      </c>
      <c r="B123" s="47" t="s">
        <v>195</v>
      </c>
      <c r="C123" s="13" t="s">
        <v>67</v>
      </c>
      <c r="D123" s="13" t="s">
        <v>153</v>
      </c>
      <c r="E123" s="13" t="s">
        <v>265</v>
      </c>
      <c r="F123" s="12">
        <v>275</v>
      </c>
      <c r="G123" s="41" t="s">
        <v>870</v>
      </c>
      <c r="H123" s="315">
        <v>0</v>
      </c>
      <c r="I123" s="315">
        <v>-293596.42</v>
      </c>
      <c r="J123" s="315">
        <v>67417.2</v>
      </c>
      <c r="K123" s="316">
        <v>67417.2</v>
      </c>
      <c r="L123" s="82">
        <v>43111</v>
      </c>
      <c r="M123" s="12">
        <f t="shared" si="35"/>
        <v>0</v>
      </c>
      <c r="N123" s="12">
        <v>0</v>
      </c>
      <c r="O123" s="328">
        <v>50626</v>
      </c>
      <c r="P123" s="18">
        <v>43118</v>
      </c>
      <c r="Q123" s="12">
        <f t="shared" si="31"/>
        <v>-242970.41999999998</v>
      </c>
      <c r="R123" s="13"/>
      <c r="S123" s="315">
        <v>67417.2</v>
      </c>
      <c r="T123" s="70">
        <v>67417.2</v>
      </c>
      <c r="U123" s="82" t="s">
        <v>904</v>
      </c>
      <c r="V123" s="12">
        <f t="shared" si="37"/>
        <v>0</v>
      </c>
      <c r="W123" s="276">
        <v>134.83</v>
      </c>
      <c r="X123" s="340">
        <v>50626</v>
      </c>
      <c r="Y123" s="345">
        <v>43146</v>
      </c>
      <c r="Z123" s="16">
        <f t="shared" si="32"/>
        <v>-192479.24999999997</v>
      </c>
      <c r="AA123" s="30"/>
      <c r="AB123" s="315">
        <v>67417.2</v>
      </c>
      <c r="AC123" s="70">
        <v>67417.2</v>
      </c>
      <c r="AD123" s="82">
        <v>43164</v>
      </c>
      <c r="AE123" s="68">
        <f t="shared" si="28"/>
        <v>0</v>
      </c>
      <c r="AF123" s="12">
        <v>0</v>
      </c>
      <c r="AG123" s="328">
        <v>50626</v>
      </c>
      <c r="AH123" s="18">
        <v>43164</v>
      </c>
      <c r="AI123" s="68">
        <f t="shared" si="29"/>
        <v>-141853.24999999997</v>
      </c>
      <c r="AJ123" s="13"/>
      <c r="AK123" s="315">
        <v>67417.2</v>
      </c>
      <c r="AL123" s="70">
        <v>67417.2</v>
      </c>
      <c r="AM123" s="82">
        <v>43200</v>
      </c>
      <c r="AN123" s="68">
        <f t="shared" si="33"/>
        <v>0</v>
      </c>
      <c r="AO123" s="97">
        <v>0</v>
      </c>
      <c r="AP123" s="329">
        <v>50626</v>
      </c>
      <c r="AQ123" s="261">
        <v>43210</v>
      </c>
      <c r="AR123" s="12">
        <f t="shared" si="30"/>
        <v>-91227.24999999997</v>
      </c>
      <c r="AS123" s="16"/>
      <c r="AT123" s="315">
        <v>67417.2</v>
      </c>
      <c r="AU123" s="70">
        <v>67417.2</v>
      </c>
      <c r="AV123" s="130">
        <v>43241</v>
      </c>
      <c r="AW123" s="68">
        <f t="shared" si="26"/>
        <v>0</v>
      </c>
      <c r="AX123" s="97">
        <v>674.17</v>
      </c>
      <c r="AY123" s="329">
        <v>50626</v>
      </c>
      <c r="AZ123" s="344" t="s">
        <v>623</v>
      </c>
      <c r="BA123" s="12">
        <f t="shared" si="34"/>
        <v>-41275.41999999997</v>
      </c>
      <c r="BB123" s="12"/>
      <c r="BC123" s="315">
        <v>67417.2</v>
      </c>
      <c r="BD123" s="70">
        <v>67417.2</v>
      </c>
      <c r="BE123" s="130">
        <v>43256</v>
      </c>
      <c r="BF123" s="68">
        <f t="shared" si="36"/>
        <v>0</v>
      </c>
      <c r="BG123" s="97">
        <v>0</v>
      </c>
      <c r="BH123" s="329"/>
      <c r="BI123" s="344"/>
      <c r="BJ123" s="12">
        <f t="shared" si="27"/>
        <v>-41275.41999999997</v>
      </c>
      <c r="BK123" s="15"/>
      <c r="BL123" s="12"/>
      <c r="BM123" s="70"/>
      <c r="BN123" s="130"/>
      <c r="BO123" s="12"/>
      <c r="BP123" s="97"/>
      <c r="BQ123" s="25"/>
      <c r="BR123" s="12"/>
      <c r="BS123" s="70"/>
      <c r="BT123" s="130"/>
      <c r="BU123" s="12"/>
      <c r="BV123" s="12"/>
      <c r="BW123" s="13"/>
      <c r="BX123" s="12"/>
      <c r="BY123" s="70"/>
      <c r="BZ123" s="130"/>
      <c r="CA123" s="12"/>
      <c r="CB123" s="12"/>
      <c r="CC123" s="7"/>
      <c r="CD123" s="12"/>
      <c r="CE123" s="70"/>
      <c r="CF123" s="130"/>
      <c r="CG123" s="12"/>
      <c r="CH123" s="12"/>
      <c r="CI123" s="7"/>
      <c r="CJ123" s="12"/>
      <c r="CK123" s="70"/>
      <c r="CL123" s="130"/>
      <c r="CM123" s="12"/>
      <c r="CN123" s="12"/>
      <c r="CO123" s="88"/>
      <c r="CP123" s="12"/>
      <c r="CQ123" s="70"/>
      <c r="CR123" s="130"/>
      <c r="CS123" s="12"/>
      <c r="CT123" s="12"/>
      <c r="CU123" s="59"/>
      <c r="CV123" s="7"/>
      <c r="CW123" s="35"/>
    </row>
    <row r="124" spans="1:101" s="78" customFormat="1" ht="24.75" customHeight="1">
      <c r="A124" s="31">
        <v>122</v>
      </c>
      <c r="B124" s="79" t="s">
        <v>635</v>
      </c>
      <c r="C124" s="75" t="s">
        <v>68</v>
      </c>
      <c r="D124" s="13" t="s">
        <v>153</v>
      </c>
      <c r="E124" s="75" t="s">
        <v>636</v>
      </c>
      <c r="F124" s="68">
        <v>2562.14</v>
      </c>
      <c r="G124" s="140" t="s">
        <v>899</v>
      </c>
      <c r="H124" s="318">
        <v>-7386237.98</v>
      </c>
      <c r="I124" s="318">
        <v>-2686039.32</v>
      </c>
      <c r="J124" s="323">
        <v>350532.9</v>
      </c>
      <c r="K124" s="316"/>
      <c r="L124" s="80"/>
      <c r="M124" s="12">
        <f t="shared" si="35"/>
        <v>-7736770.880000001</v>
      </c>
      <c r="N124" s="12">
        <v>236685.1</v>
      </c>
      <c r="O124" s="328"/>
      <c r="P124" s="337"/>
      <c r="Q124" s="12">
        <f t="shared" si="31"/>
        <v>-2922724.42</v>
      </c>
      <c r="R124" s="80"/>
      <c r="S124" s="323">
        <v>350532.9</v>
      </c>
      <c r="T124" s="70"/>
      <c r="U124" s="80"/>
      <c r="V124" s="12">
        <f t="shared" si="37"/>
        <v>-8087303.780000001</v>
      </c>
      <c r="W124" s="12">
        <v>-925334.2</v>
      </c>
      <c r="X124" s="328"/>
      <c r="Y124" s="12"/>
      <c r="Z124" s="16">
        <f t="shared" si="32"/>
        <v>-1997390.22</v>
      </c>
      <c r="AA124" s="80"/>
      <c r="AB124" s="323">
        <v>350532.9</v>
      </c>
      <c r="AC124" s="70"/>
      <c r="AD124" s="80"/>
      <c r="AE124" s="68">
        <f t="shared" si="28"/>
        <v>-8437836.680000002</v>
      </c>
      <c r="AF124" s="12">
        <v>192486.08</v>
      </c>
      <c r="AG124" s="328"/>
      <c r="AH124" s="337"/>
      <c r="AI124" s="68">
        <f t="shared" si="29"/>
        <v>-2189876.3</v>
      </c>
      <c r="AJ124" s="160" t="s">
        <v>253</v>
      </c>
      <c r="AK124" s="323">
        <v>-937065.55</v>
      </c>
      <c r="AL124" s="70"/>
      <c r="AM124" s="80"/>
      <c r="AN124" s="68">
        <f t="shared" si="33"/>
        <v>-7500771.130000002</v>
      </c>
      <c r="AO124" s="68">
        <v>67687.24</v>
      </c>
      <c r="AP124" s="328"/>
      <c r="AQ124" s="338"/>
      <c r="AR124" s="12">
        <f t="shared" si="30"/>
        <v>-2257563.54</v>
      </c>
      <c r="AS124" s="218"/>
      <c r="AT124" s="68">
        <v>350532.9</v>
      </c>
      <c r="AU124" s="70"/>
      <c r="AV124" s="137"/>
      <c r="AW124" s="68">
        <f t="shared" si="26"/>
        <v>-7851304.030000002</v>
      </c>
      <c r="AX124" s="68">
        <v>214219.12</v>
      </c>
      <c r="AY124" s="328"/>
      <c r="AZ124" s="338"/>
      <c r="BA124" s="12">
        <f t="shared" si="34"/>
        <v>-2471782.66</v>
      </c>
      <c r="BB124" s="74"/>
      <c r="BC124" s="68">
        <v>350532.9</v>
      </c>
      <c r="BD124" s="70"/>
      <c r="BE124" s="137"/>
      <c r="BF124" s="68">
        <f t="shared" si="36"/>
        <v>-8201836.9300000025</v>
      </c>
      <c r="BG124" s="68">
        <v>217723.03</v>
      </c>
      <c r="BH124" s="328"/>
      <c r="BI124" s="338"/>
      <c r="BJ124" s="12">
        <f t="shared" si="27"/>
        <v>-2689505.69</v>
      </c>
      <c r="BK124" s="146"/>
      <c r="BL124" s="68"/>
      <c r="BM124" s="70"/>
      <c r="BN124" s="137"/>
      <c r="BO124" s="12"/>
      <c r="BP124" s="68"/>
      <c r="BQ124" s="80"/>
      <c r="BR124" s="68"/>
      <c r="BS124" s="70"/>
      <c r="BT124" s="137"/>
      <c r="BU124" s="12"/>
      <c r="BV124" s="12"/>
      <c r="BW124" s="80"/>
      <c r="BX124" s="68"/>
      <c r="BY124" s="70"/>
      <c r="BZ124" s="137"/>
      <c r="CA124" s="12"/>
      <c r="CB124" s="12"/>
      <c r="CC124" s="100"/>
      <c r="CD124" s="68"/>
      <c r="CE124" s="70"/>
      <c r="CF124" s="137"/>
      <c r="CG124" s="12"/>
      <c r="CH124" s="12"/>
      <c r="CI124" s="303"/>
      <c r="CJ124" s="68"/>
      <c r="CK124" s="70"/>
      <c r="CL124" s="137"/>
      <c r="CM124" s="12"/>
      <c r="CN124" s="12"/>
      <c r="CO124" s="304"/>
      <c r="CP124" s="68"/>
      <c r="CQ124" s="70"/>
      <c r="CR124" s="137"/>
      <c r="CS124" s="12"/>
      <c r="CT124" s="17"/>
      <c r="CU124" s="100"/>
      <c r="CV124" s="143"/>
      <c r="CW124" s="254"/>
    </row>
    <row r="125" spans="1:101" s="78" customFormat="1" ht="24.75" customHeight="1">
      <c r="A125" s="26">
        <v>123</v>
      </c>
      <c r="B125" s="79" t="s">
        <v>781</v>
      </c>
      <c r="C125" s="75" t="s">
        <v>13</v>
      </c>
      <c r="D125" s="13" t="s">
        <v>153</v>
      </c>
      <c r="E125" s="75" t="s">
        <v>486</v>
      </c>
      <c r="F125" s="68">
        <v>98.5</v>
      </c>
      <c r="G125" s="140" t="s">
        <v>782</v>
      </c>
      <c r="H125" s="318">
        <v>0</v>
      </c>
      <c r="I125" s="318">
        <v>0</v>
      </c>
      <c r="J125" s="323">
        <v>5719.35</v>
      </c>
      <c r="K125" s="316"/>
      <c r="L125" s="80"/>
      <c r="M125" s="12">
        <f t="shared" si="35"/>
        <v>-5719.35</v>
      </c>
      <c r="N125" s="12">
        <v>62.91</v>
      </c>
      <c r="O125" s="328"/>
      <c r="P125" s="337"/>
      <c r="Q125" s="12">
        <f t="shared" si="31"/>
        <v>-62.91</v>
      </c>
      <c r="R125" s="81" t="s">
        <v>780</v>
      </c>
      <c r="S125" s="68">
        <v>8865</v>
      </c>
      <c r="T125" s="70"/>
      <c r="U125" s="80"/>
      <c r="V125" s="12">
        <f t="shared" si="37"/>
        <v>-14584.35</v>
      </c>
      <c r="W125" s="276">
        <v>51.48</v>
      </c>
      <c r="X125" s="340"/>
      <c r="Y125" s="276"/>
      <c r="Z125" s="16">
        <f t="shared" si="32"/>
        <v>-114.38999999999999</v>
      </c>
      <c r="AA125" s="141"/>
      <c r="AB125" s="68">
        <v>8865</v>
      </c>
      <c r="AC125" s="70"/>
      <c r="AD125" s="80"/>
      <c r="AE125" s="68">
        <f t="shared" si="28"/>
        <v>-23449.35</v>
      </c>
      <c r="AF125" s="12">
        <v>924.25</v>
      </c>
      <c r="AG125" s="328"/>
      <c r="AH125" s="337"/>
      <c r="AI125" s="68">
        <f t="shared" si="29"/>
        <v>-1038.6399999999999</v>
      </c>
      <c r="AJ125" s="80"/>
      <c r="AK125" s="68">
        <v>8865</v>
      </c>
      <c r="AL125" s="70"/>
      <c r="AM125" s="80"/>
      <c r="AN125" s="68">
        <f t="shared" si="33"/>
        <v>-32314.35</v>
      </c>
      <c r="AO125" s="68">
        <v>889.64</v>
      </c>
      <c r="AP125" s="328"/>
      <c r="AQ125" s="338"/>
      <c r="AR125" s="12">
        <f t="shared" si="30"/>
        <v>-1928.2799999999997</v>
      </c>
      <c r="AS125" s="218"/>
      <c r="AT125" s="68">
        <v>8865</v>
      </c>
      <c r="AU125" s="70"/>
      <c r="AV125" s="137"/>
      <c r="AW125" s="68">
        <f t="shared" si="26"/>
        <v>-41179.35</v>
      </c>
      <c r="AX125" s="68">
        <v>1196.78</v>
      </c>
      <c r="AY125" s="328"/>
      <c r="AZ125" s="338"/>
      <c r="BA125" s="12">
        <f t="shared" si="34"/>
        <v>-3125.0599999999995</v>
      </c>
      <c r="BB125" s="74"/>
      <c r="BC125" s="68">
        <v>8865</v>
      </c>
      <c r="BD125" s="70">
        <v>50044.35</v>
      </c>
      <c r="BE125" s="130" t="s">
        <v>704</v>
      </c>
      <c r="BF125" s="68">
        <f t="shared" si="36"/>
        <v>0</v>
      </c>
      <c r="BG125" s="68">
        <v>682.31</v>
      </c>
      <c r="BH125" s="328">
        <v>2795.62</v>
      </c>
      <c r="BI125" s="112">
        <v>43270</v>
      </c>
      <c r="BJ125" s="12">
        <f t="shared" si="27"/>
        <v>-1011.7499999999995</v>
      </c>
      <c r="BK125" s="173"/>
      <c r="BL125" s="97"/>
      <c r="BM125" s="111"/>
      <c r="BN125" s="262"/>
      <c r="BO125" s="12"/>
      <c r="BP125" s="74"/>
      <c r="BQ125" s="75"/>
      <c r="BR125" s="97"/>
      <c r="BS125" s="111"/>
      <c r="BT125" s="262"/>
      <c r="BU125" s="12"/>
      <c r="BV125" s="17"/>
      <c r="BW125" s="75"/>
      <c r="BX125" s="97"/>
      <c r="BY125" s="111"/>
      <c r="BZ125" s="262"/>
      <c r="CA125" s="12"/>
      <c r="CB125" s="17"/>
      <c r="CC125" s="100"/>
      <c r="CD125" s="97"/>
      <c r="CE125" s="111"/>
      <c r="CF125" s="262"/>
      <c r="CG125" s="12"/>
      <c r="CH125" s="28"/>
      <c r="CI125" s="174"/>
      <c r="CJ125" s="97"/>
      <c r="CK125" s="111"/>
      <c r="CL125" s="262"/>
      <c r="CM125" s="12"/>
      <c r="CN125" s="28"/>
      <c r="CO125" s="77"/>
      <c r="CP125" s="97"/>
      <c r="CQ125" s="111"/>
      <c r="CR125" s="262"/>
      <c r="CS125" s="12"/>
      <c r="CT125" s="17"/>
      <c r="CU125" s="100"/>
      <c r="CV125" s="143"/>
      <c r="CW125" s="254"/>
    </row>
    <row r="126" spans="1:101" s="78" customFormat="1" ht="24.75" customHeight="1">
      <c r="A126" s="31">
        <v>124</v>
      </c>
      <c r="B126" s="79" t="s">
        <v>460</v>
      </c>
      <c r="C126" s="75" t="s">
        <v>14</v>
      </c>
      <c r="D126" s="13" t="s">
        <v>153</v>
      </c>
      <c r="E126" s="75" t="s">
        <v>486</v>
      </c>
      <c r="F126" s="68">
        <v>101.1</v>
      </c>
      <c r="G126" s="47" t="s">
        <v>913</v>
      </c>
      <c r="H126" s="318">
        <v>-1761.1</v>
      </c>
      <c r="I126" s="318">
        <v>-1010.86</v>
      </c>
      <c r="J126" s="323">
        <v>9099</v>
      </c>
      <c r="K126" s="316">
        <v>9099</v>
      </c>
      <c r="L126" s="112">
        <v>43130</v>
      </c>
      <c r="M126" s="12">
        <f t="shared" si="35"/>
        <v>-1761.1000000000004</v>
      </c>
      <c r="N126" s="12">
        <v>227.47</v>
      </c>
      <c r="O126" s="328"/>
      <c r="P126" s="337"/>
      <c r="Q126" s="12">
        <f t="shared" si="31"/>
        <v>-1238.33</v>
      </c>
      <c r="R126" s="80"/>
      <c r="S126" s="68">
        <v>9099</v>
      </c>
      <c r="T126" s="70">
        <v>9099</v>
      </c>
      <c r="U126" s="112">
        <v>43137</v>
      </c>
      <c r="V126" s="12">
        <f t="shared" si="37"/>
        <v>-1761.1000000000004</v>
      </c>
      <c r="W126" s="276">
        <v>7.05</v>
      </c>
      <c r="X126" s="340"/>
      <c r="Y126" s="276"/>
      <c r="Z126" s="16">
        <f t="shared" si="32"/>
        <v>-1245.3799999999999</v>
      </c>
      <c r="AA126" s="141"/>
      <c r="AB126" s="68">
        <v>9099</v>
      </c>
      <c r="AC126" s="70">
        <v>9099</v>
      </c>
      <c r="AD126" s="112">
        <v>43172</v>
      </c>
      <c r="AE126" s="68">
        <f t="shared" si="28"/>
        <v>-1761.1000000000004</v>
      </c>
      <c r="AF126" s="12">
        <v>106.25</v>
      </c>
      <c r="AG126" s="328"/>
      <c r="AH126" s="337"/>
      <c r="AI126" s="68">
        <f t="shared" si="29"/>
        <v>-1351.6299999999999</v>
      </c>
      <c r="AJ126" s="80"/>
      <c r="AK126" s="68">
        <v>9099</v>
      </c>
      <c r="AL126" s="70">
        <v>9099</v>
      </c>
      <c r="AM126" s="112">
        <v>43195</v>
      </c>
      <c r="AN126" s="68">
        <f t="shared" si="33"/>
        <v>-1761.1000000000004</v>
      </c>
      <c r="AO126" s="68">
        <v>42.27</v>
      </c>
      <c r="AP126" s="328"/>
      <c r="AQ126" s="338"/>
      <c r="AR126" s="12">
        <f t="shared" si="30"/>
        <v>-1393.8999999999999</v>
      </c>
      <c r="AS126" s="233"/>
      <c r="AT126" s="68">
        <v>9099</v>
      </c>
      <c r="AU126" s="70">
        <v>9099</v>
      </c>
      <c r="AV126" s="131">
        <v>43228</v>
      </c>
      <c r="AW126" s="68">
        <f t="shared" si="26"/>
        <v>-1761.1000000000004</v>
      </c>
      <c r="AX126" s="68">
        <v>49.31</v>
      </c>
      <c r="AY126" s="328"/>
      <c r="AZ126" s="338"/>
      <c r="BA126" s="12">
        <f t="shared" si="34"/>
        <v>-1443.2099999999998</v>
      </c>
      <c r="BB126" s="74"/>
      <c r="BC126" s="68">
        <v>9099</v>
      </c>
      <c r="BD126" s="70">
        <v>9099</v>
      </c>
      <c r="BE126" s="131">
        <v>43260</v>
      </c>
      <c r="BF126" s="68">
        <f t="shared" si="36"/>
        <v>-1761.1000000000004</v>
      </c>
      <c r="BG126" s="68">
        <v>49.31</v>
      </c>
      <c r="BH126" s="328"/>
      <c r="BI126" s="338"/>
      <c r="BJ126" s="12">
        <f t="shared" si="27"/>
        <v>-1492.5199999999998</v>
      </c>
      <c r="BK126" s="252"/>
      <c r="BL126" s="97"/>
      <c r="BM126" s="111"/>
      <c r="BN126" s="180"/>
      <c r="BO126" s="12"/>
      <c r="BP126" s="74"/>
      <c r="BQ126" s="75"/>
      <c r="BR126" s="97"/>
      <c r="BS126" s="111"/>
      <c r="BT126" s="180"/>
      <c r="BU126" s="12"/>
      <c r="BV126" s="17"/>
      <c r="BW126" s="75"/>
      <c r="BX126" s="97"/>
      <c r="BY126" s="111"/>
      <c r="BZ126" s="180"/>
      <c r="CA126" s="12"/>
      <c r="CB126" s="17"/>
      <c r="CC126" s="100"/>
      <c r="CD126" s="97"/>
      <c r="CE126" s="111"/>
      <c r="CF126" s="180"/>
      <c r="CG126" s="12"/>
      <c r="CH126" s="28"/>
      <c r="CI126" s="77"/>
      <c r="CJ126" s="97"/>
      <c r="CK126" s="111"/>
      <c r="CL126" s="180"/>
      <c r="CM126" s="12"/>
      <c r="CN126" s="28"/>
      <c r="CO126" s="77"/>
      <c r="CP126" s="97"/>
      <c r="CQ126" s="111"/>
      <c r="CR126" s="180"/>
      <c r="CS126" s="12"/>
      <c r="CT126" s="17"/>
      <c r="CU126" s="100"/>
      <c r="CV126" s="143"/>
      <c r="CW126" s="254"/>
    </row>
    <row r="127" spans="1:101" s="78" customFormat="1" ht="24.75" customHeight="1">
      <c r="A127" s="26">
        <v>125</v>
      </c>
      <c r="B127" s="79" t="s">
        <v>0</v>
      </c>
      <c r="C127" s="387" t="s">
        <v>69</v>
      </c>
      <c r="D127" s="13" t="s">
        <v>153</v>
      </c>
      <c r="E127" s="289" t="s">
        <v>617</v>
      </c>
      <c r="F127" s="68">
        <v>50.64</v>
      </c>
      <c r="G127" s="393" t="s">
        <v>597</v>
      </c>
      <c r="H127" s="318"/>
      <c r="I127" s="318"/>
      <c r="J127" s="323"/>
      <c r="K127" s="318"/>
      <c r="L127" s="112"/>
      <c r="M127" s="68">
        <v>0</v>
      </c>
      <c r="N127" s="68"/>
      <c r="O127" s="68"/>
      <c r="P127" s="338"/>
      <c r="Q127" s="68"/>
      <c r="R127" s="160"/>
      <c r="S127" s="68">
        <v>0</v>
      </c>
      <c r="T127" s="70"/>
      <c r="U127" s="112"/>
      <c r="V127" s="68">
        <v>0</v>
      </c>
      <c r="W127" s="348">
        <v>0</v>
      </c>
      <c r="X127" s="340"/>
      <c r="Y127" s="348"/>
      <c r="Z127" s="348">
        <v>0</v>
      </c>
      <c r="AA127" s="163" t="s">
        <v>1</v>
      </c>
      <c r="AB127" s="68">
        <v>9049.32</v>
      </c>
      <c r="AC127" s="70">
        <v>9049.32</v>
      </c>
      <c r="AD127" s="112">
        <v>43164</v>
      </c>
      <c r="AE127" s="68">
        <f t="shared" si="28"/>
        <v>0</v>
      </c>
      <c r="AF127" s="68">
        <v>0</v>
      </c>
      <c r="AG127" s="328"/>
      <c r="AH127" s="338"/>
      <c r="AI127" s="68">
        <f t="shared" si="29"/>
        <v>0</v>
      </c>
      <c r="AJ127" s="80"/>
      <c r="AK127" s="68">
        <v>9049.32</v>
      </c>
      <c r="AL127" s="70">
        <v>9049.32</v>
      </c>
      <c r="AM127" s="112">
        <v>43200</v>
      </c>
      <c r="AN127" s="68">
        <f aca="true" t="shared" si="38" ref="AN127:AN150">AE127-AK127+AL127</f>
        <v>0</v>
      </c>
      <c r="AO127" s="68">
        <v>0</v>
      </c>
      <c r="AP127" s="328"/>
      <c r="AQ127" s="338"/>
      <c r="AR127" s="12">
        <f t="shared" si="30"/>
        <v>0</v>
      </c>
      <c r="AS127" s="233"/>
      <c r="AT127" s="68">
        <v>9049.32</v>
      </c>
      <c r="AU127" s="70">
        <v>9049.32</v>
      </c>
      <c r="AV127" s="131">
        <v>43230</v>
      </c>
      <c r="AW127" s="68">
        <f aca="true" t="shared" si="39" ref="AW127:AW150">AN127-AT127+AU127</f>
        <v>0</v>
      </c>
      <c r="AX127" s="68">
        <v>0</v>
      </c>
      <c r="AY127" s="328"/>
      <c r="AZ127" s="338"/>
      <c r="BA127" s="12">
        <f t="shared" si="34"/>
        <v>0</v>
      </c>
      <c r="BB127" s="212"/>
      <c r="BC127" s="68">
        <v>9049.32</v>
      </c>
      <c r="BD127" s="70"/>
      <c r="BE127" s="131"/>
      <c r="BF127" s="68">
        <f aca="true" t="shared" si="40" ref="BF127:BF150">AW127-BC127+BD127</f>
        <v>-9049.32</v>
      </c>
      <c r="BG127" s="68">
        <v>190.03</v>
      </c>
      <c r="BH127" s="328"/>
      <c r="BI127" s="338"/>
      <c r="BJ127" s="12">
        <f t="shared" si="27"/>
        <v>-190.03</v>
      </c>
      <c r="BK127" s="173"/>
      <c r="BL127" s="97"/>
      <c r="BM127" s="74"/>
      <c r="BN127" s="156"/>
      <c r="BO127" s="68"/>
      <c r="BP127" s="74"/>
      <c r="BQ127" s="75"/>
      <c r="BR127" s="97"/>
      <c r="BS127" s="74"/>
      <c r="BT127" s="156"/>
      <c r="BU127" s="68"/>
      <c r="BV127" s="74"/>
      <c r="BW127" s="75"/>
      <c r="BX127" s="97"/>
      <c r="BY127" s="74"/>
      <c r="BZ127" s="156"/>
      <c r="CA127" s="68"/>
      <c r="CB127" s="74"/>
      <c r="CC127" s="100"/>
      <c r="CD127" s="97"/>
      <c r="CE127" s="74"/>
      <c r="CF127" s="156"/>
      <c r="CG127" s="68"/>
      <c r="CH127" s="212"/>
      <c r="CI127" s="77"/>
      <c r="CJ127" s="97"/>
      <c r="CK127" s="74"/>
      <c r="CL127" s="156"/>
      <c r="CM127" s="68"/>
      <c r="CN127" s="212"/>
      <c r="CO127" s="77"/>
      <c r="CP127" s="97"/>
      <c r="CQ127" s="74"/>
      <c r="CR127" s="156"/>
      <c r="CS127" s="68"/>
      <c r="CT127" s="74"/>
      <c r="CU127" s="100"/>
      <c r="CV127" s="143"/>
      <c r="CW127" s="254"/>
    </row>
    <row r="128" spans="1:101" ht="24.75" customHeight="1">
      <c r="A128" s="31">
        <v>126</v>
      </c>
      <c r="B128" s="47" t="s">
        <v>596</v>
      </c>
      <c r="C128" s="13" t="s">
        <v>70</v>
      </c>
      <c r="D128" s="13" t="s">
        <v>153</v>
      </c>
      <c r="E128" s="15" t="s">
        <v>276</v>
      </c>
      <c r="F128" s="12">
        <v>39.49</v>
      </c>
      <c r="G128" s="394"/>
      <c r="H128" s="315">
        <v>12626.7</v>
      </c>
      <c r="I128" s="315">
        <v>94.74</v>
      </c>
      <c r="J128" s="315">
        <v>12182.4</v>
      </c>
      <c r="K128" s="316">
        <v>12182.4</v>
      </c>
      <c r="L128" s="18">
        <v>43131</v>
      </c>
      <c r="M128" s="12">
        <f>H128-J128+K128</f>
        <v>12626.7</v>
      </c>
      <c r="N128" s="12">
        <v>0</v>
      </c>
      <c r="O128" s="328"/>
      <c r="P128" s="337"/>
      <c r="Q128" s="12">
        <f>I128-N128+O128</f>
        <v>94.74</v>
      </c>
      <c r="R128" s="13"/>
      <c r="S128" s="315">
        <v>12182.4</v>
      </c>
      <c r="T128" s="70"/>
      <c r="U128" s="18"/>
      <c r="V128" s="12">
        <f>M128-S128+T128</f>
        <v>444.3000000000011</v>
      </c>
      <c r="W128" s="276">
        <v>0</v>
      </c>
      <c r="X128" s="340"/>
      <c r="Y128" s="276"/>
      <c r="Z128" s="276">
        <f>Q128-W128+X128</f>
        <v>94.74</v>
      </c>
      <c r="AA128" s="30"/>
      <c r="AB128" s="12">
        <v>12182.4</v>
      </c>
      <c r="AC128" s="70">
        <v>12182.4</v>
      </c>
      <c r="AD128" s="82">
        <v>43164</v>
      </c>
      <c r="AE128" s="68">
        <f t="shared" si="28"/>
        <v>444.3000000000011</v>
      </c>
      <c r="AF128" s="12">
        <v>0</v>
      </c>
      <c r="AG128" s="328"/>
      <c r="AH128" s="337"/>
      <c r="AI128" s="68">
        <f t="shared" si="29"/>
        <v>94.74</v>
      </c>
      <c r="AJ128" s="13"/>
      <c r="AK128" s="12">
        <v>12182.4</v>
      </c>
      <c r="AL128" s="70">
        <v>12182.4</v>
      </c>
      <c r="AM128" s="82">
        <v>43200</v>
      </c>
      <c r="AN128" s="68">
        <f t="shared" si="38"/>
        <v>444.3000000000011</v>
      </c>
      <c r="AO128" s="68">
        <v>0</v>
      </c>
      <c r="AP128" s="328"/>
      <c r="AQ128" s="338"/>
      <c r="AR128" s="12">
        <f t="shared" si="30"/>
        <v>94.74</v>
      </c>
      <c r="AS128" s="22"/>
      <c r="AT128" s="12">
        <v>12182.4</v>
      </c>
      <c r="AU128" s="70">
        <v>12182.4</v>
      </c>
      <c r="AV128" s="130">
        <v>43230</v>
      </c>
      <c r="AW128" s="68">
        <f t="shared" si="39"/>
        <v>444.3000000000011</v>
      </c>
      <c r="AX128" s="68">
        <v>0</v>
      </c>
      <c r="AY128" s="328"/>
      <c r="AZ128" s="338"/>
      <c r="BA128" s="12">
        <f t="shared" si="34"/>
        <v>94.74</v>
      </c>
      <c r="BB128" s="12"/>
      <c r="BC128" s="12">
        <v>12182.4</v>
      </c>
      <c r="BD128" s="70"/>
      <c r="BE128" s="130"/>
      <c r="BF128" s="68">
        <f t="shared" si="40"/>
        <v>-11738.099999999999</v>
      </c>
      <c r="BG128" s="68">
        <v>246.5</v>
      </c>
      <c r="BH128" s="328"/>
      <c r="BI128" s="338"/>
      <c r="BJ128" s="12">
        <f aca="true" t="shared" si="41" ref="BJ128:BJ150">BA128-BG128+BH128</f>
        <v>-151.76</v>
      </c>
      <c r="BK128" s="32"/>
      <c r="BL128" s="12"/>
      <c r="BM128" s="70"/>
      <c r="BN128" s="130"/>
      <c r="BO128" s="139"/>
      <c r="BP128" s="68"/>
      <c r="BQ128" s="13"/>
      <c r="BR128" s="12"/>
      <c r="BS128" s="70"/>
      <c r="BT128" s="134"/>
      <c r="BU128" s="12"/>
      <c r="BV128" s="12"/>
      <c r="BW128" s="13"/>
      <c r="BX128" s="12"/>
      <c r="BY128" s="70"/>
      <c r="BZ128" s="134"/>
      <c r="CA128" s="12"/>
      <c r="CB128" s="12"/>
      <c r="CC128" s="7"/>
      <c r="CD128" s="12"/>
      <c r="CE128" s="70"/>
      <c r="CF128" s="134"/>
      <c r="CG128" s="12"/>
      <c r="CH128" s="12"/>
      <c r="CI128" s="7"/>
      <c r="CJ128" s="12"/>
      <c r="CK128" s="70"/>
      <c r="CL128" s="135"/>
      <c r="CM128" s="12"/>
      <c r="CN128" s="12"/>
      <c r="CO128" s="88"/>
      <c r="CP128" s="12"/>
      <c r="CQ128" s="70"/>
      <c r="CR128" s="136"/>
      <c r="CS128" s="12"/>
      <c r="CT128" s="12"/>
      <c r="CU128" s="88"/>
      <c r="CV128" s="257"/>
      <c r="CW128" s="35"/>
    </row>
    <row r="129" spans="1:101" s="78" customFormat="1" ht="24.75" customHeight="1">
      <c r="A129" s="26">
        <v>127</v>
      </c>
      <c r="B129" s="79" t="s">
        <v>396</v>
      </c>
      <c r="C129" s="75" t="s">
        <v>71</v>
      </c>
      <c r="D129" s="13" t="s">
        <v>153</v>
      </c>
      <c r="E129" s="75" t="s">
        <v>397</v>
      </c>
      <c r="F129" s="68">
        <v>11.3</v>
      </c>
      <c r="G129" s="407" t="s">
        <v>398</v>
      </c>
      <c r="H129" s="323">
        <v>847.5</v>
      </c>
      <c r="I129" s="318">
        <v>0</v>
      </c>
      <c r="J129" s="323">
        <v>847.5</v>
      </c>
      <c r="K129" s="312">
        <v>847.5</v>
      </c>
      <c r="L129" s="261">
        <v>43131</v>
      </c>
      <c r="M129" s="12">
        <f t="shared" si="35"/>
        <v>847.5</v>
      </c>
      <c r="N129" s="16">
        <v>0</v>
      </c>
      <c r="O129" s="329"/>
      <c r="P129" s="334"/>
      <c r="Q129" s="12">
        <f t="shared" si="31"/>
        <v>0</v>
      </c>
      <c r="R129" s="149"/>
      <c r="S129" s="323">
        <v>847.5</v>
      </c>
      <c r="T129" s="71"/>
      <c r="U129" s="149"/>
      <c r="V129" s="12">
        <f aca="true" t="shared" si="42" ref="V129:V150">M129-S129+T129</f>
        <v>0</v>
      </c>
      <c r="W129" s="16">
        <v>0</v>
      </c>
      <c r="X129" s="329"/>
      <c r="Y129" s="16"/>
      <c r="Z129" s="276">
        <f aca="true" t="shared" si="43" ref="Z129:Z150">Q129-W129+X129</f>
        <v>0</v>
      </c>
      <c r="AA129" s="149"/>
      <c r="AB129" s="323">
        <v>847.5</v>
      </c>
      <c r="AC129" s="71">
        <v>1695</v>
      </c>
      <c r="AD129" s="344" t="s">
        <v>770</v>
      </c>
      <c r="AE129" s="68">
        <f aca="true" t="shared" si="44" ref="AE129:AE150">V129-AB129+AC129</f>
        <v>847.5</v>
      </c>
      <c r="AF129" s="16">
        <v>0</v>
      </c>
      <c r="AG129" s="329"/>
      <c r="AH129" s="334"/>
      <c r="AI129" s="68">
        <f aca="true" t="shared" si="45" ref="AI129:AI150">Z129-AF129+AG129</f>
        <v>0</v>
      </c>
      <c r="AJ129" s="149"/>
      <c r="AK129" s="323">
        <v>847.5</v>
      </c>
      <c r="AL129" s="71"/>
      <c r="AM129" s="344"/>
      <c r="AN129" s="68">
        <f t="shared" si="38"/>
        <v>0</v>
      </c>
      <c r="AO129" s="97">
        <v>0</v>
      </c>
      <c r="AP129" s="329"/>
      <c r="AQ129" s="349"/>
      <c r="AR129" s="12">
        <f aca="true" t="shared" si="46" ref="AR129:AR150">AI129-AO129+AP129</f>
        <v>0</v>
      </c>
      <c r="AS129" s="283"/>
      <c r="AT129" s="323">
        <v>847.5</v>
      </c>
      <c r="AU129" s="71">
        <v>847.5</v>
      </c>
      <c r="AV129" s="168">
        <v>43224</v>
      </c>
      <c r="AW129" s="68">
        <f t="shared" si="39"/>
        <v>0</v>
      </c>
      <c r="AX129" s="97">
        <v>0</v>
      </c>
      <c r="AY129" s="329"/>
      <c r="AZ129" s="349"/>
      <c r="BA129" s="12">
        <f t="shared" si="34"/>
        <v>0</v>
      </c>
      <c r="BB129" s="212"/>
      <c r="BC129" s="323">
        <v>847.5</v>
      </c>
      <c r="BD129" s="71">
        <v>847.5</v>
      </c>
      <c r="BE129" s="168">
        <v>43252</v>
      </c>
      <c r="BF129" s="68">
        <f t="shared" si="40"/>
        <v>0</v>
      </c>
      <c r="BG129" s="97">
        <v>0</v>
      </c>
      <c r="BH129" s="329"/>
      <c r="BI129" s="349"/>
      <c r="BJ129" s="12">
        <f t="shared" si="41"/>
        <v>0</v>
      </c>
      <c r="BK129" s="146"/>
      <c r="BL129" s="68"/>
      <c r="BM129" s="71"/>
      <c r="BN129" s="301"/>
      <c r="BO129" s="12"/>
      <c r="BP129" s="97"/>
      <c r="BQ129" s="149"/>
      <c r="BR129" s="68"/>
      <c r="BS129" s="71"/>
      <c r="BT129" s="301"/>
      <c r="BU129" s="12"/>
      <c r="BV129" s="16"/>
      <c r="BW129" s="149"/>
      <c r="BX129" s="68"/>
      <c r="BY129" s="71"/>
      <c r="BZ129" s="301"/>
      <c r="CA129" s="12"/>
      <c r="CB129" s="12"/>
      <c r="CC129" s="100"/>
      <c r="CD129" s="97"/>
      <c r="CE129" s="71"/>
      <c r="CF129" s="301"/>
      <c r="CG129" s="12"/>
      <c r="CH129" s="12"/>
      <c r="CI129" s="303"/>
      <c r="CJ129" s="97"/>
      <c r="CK129" s="97"/>
      <c r="CL129" s="305"/>
      <c r="CM129" s="12"/>
      <c r="CN129" s="12"/>
      <c r="CO129" s="304"/>
      <c r="CP129" s="97"/>
      <c r="CQ129" s="71"/>
      <c r="CR129" s="133"/>
      <c r="CS129" s="12"/>
      <c r="CT129" s="12"/>
      <c r="CU129" s="77"/>
      <c r="CV129" s="143"/>
      <c r="CW129" s="254"/>
    </row>
    <row r="130" spans="1:101" s="78" customFormat="1" ht="24.75" customHeight="1">
      <c r="A130" s="31">
        <v>128</v>
      </c>
      <c r="B130" s="79" t="s">
        <v>399</v>
      </c>
      <c r="C130" s="75" t="s">
        <v>72</v>
      </c>
      <c r="D130" s="13" t="s">
        <v>153</v>
      </c>
      <c r="E130" s="75" t="s">
        <v>400</v>
      </c>
      <c r="F130" s="68">
        <v>14.6</v>
      </c>
      <c r="G130" s="408"/>
      <c r="H130" s="323">
        <v>1314</v>
      </c>
      <c r="I130" s="318">
        <v>0</v>
      </c>
      <c r="J130" s="323">
        <v>1314</v>
      </c>
      <c r="K130" s="312">
        <v>1314</v>
      </c>
      <c r="L130" s="261">
        <v>43131</v>
      </c>
      <c r="M130" s="12">
        <f t="shared" si="35"/>
        <v>1314</v>
      </c>
      <c r="N130" s="16">
        <v>0</v>
      </c>
      <c r="O130" s="329"/>
      <c r="P130" s="334"/>
      <c r="Q130" s="12">
        <f t="shared" si="31"/>
        <v>0</v>
      </c>
      <c r="R130" s="149"/>
      <c r="S130" s="323">
        <v>1314</v>
      </c>
      <c r="T130" s="71"/>
      <c r="U130" s="149"/>
      <c r="V130" s="12">
        <f t="shared" si="42"/>
        <v>0</v>
      </c>
      <c r="W130" s="16">
        <v>0</v>
      </c>
      <c r="X130" s="329"/>
      <c r="Y130" s="16"/>
      <c r="Z130" s="276">
        <f t="shared" si="43"/>
        <v>0</v>
      </c>
      <c r="AA130" s="149"/>
      <c r="AB130" s="323">
        <v>1314</v>
      </c>
      <c r="AC130" s="71">
        <v>2628</v>
      </c>
      <c r="AD130" s="344" t="s">
        <v>772</v>
      </c>
      <c r="AE130" s="68">
        <f t="shared" si="44"/>
        <v>1314</v>
      </c>
      <c r="AF130" s="16">
        <v>0</v>
      </c>
      <c r="AG130" s="329"/>
      <c r="AH130" s="334"/>
      <c r="AI130" s="68">
        <f t="shared" si="45"/>
        <v>0</v>
      </c>
      <c r="AJ130" s="149"/>
      <c r="AK130" s="323">
        <v>1314</v>
      </c>
      <c r="AL130" s="71"/>
      <c r="AM130" s="344"/>
      <c r="AN130" s="68">
        <f t="shared" si="38"/>
        <v>0</v>
      </c>
      <c r="AO130" s="97">
        <v>0</v>
      </c>
      <c r="AP130" s="329"/>
      <c r="AQ130" s="349"/>
      <c r="AR130" s="12">
        <f t="shared" si="46"/>
        <v>0</v>
      </c>
      <c r="AS130" s="283"/>
      <c r="AT130" s="323">
        <v>1314</v>
      </c>
      <c r="AU130" s="71">
        <v>1314</v>
      </c>
      <c r="AV130" s="168">
        <v>43224</v>
      </c>
      <c r="AW130" s="68">
        <f t="shared" si="39"/>
        <v>0</v>
      </c>
      <c r="AX130" s="97">
        <v>0</v>
      </c>
      <c r="AY130" s="329"/>
      <c r="AZ130" s="349"/>
      <c r="BA130" s="12">
        <f t="shared" si="34"/>
        <v>0</v>
      </c>
      <c r="BB130" s="212"/>
      <c r="BC130" s="323">
        <v>1314</v>
      </c>
      <c r="BD130" s="71">
        <v>1314</v>
      </c>
      <c r="BE130" s="168">
        <v>43252</v>
      </c>
      <c r="BF130" s="68">
        <f t="shared" si="40"/>
        <v>0</v>
      </c>
      <c r="BG130" s="97">
        <v>0</v>
      </c>
      <c r="BH130" s="329"/>
      <c r="BI130" s="349"/>
      <c r="BJ130" s="12">
        <f t="shared" si="41"/>
        <v>0</v>
      </c>
      <c r="BK130" s="146"/>
      <c r="BL130" s="68"/>
      <c r="BM130" s="71"/>
      <c r="BN130" s="301"/>
      <c r="BO130" s="12"/>
      <c r="BP130" s="97"/>
      <c r="BQ130" s="149"/>
      <c r="BR130" s="68"/>
      <c r="BS130" s="71"/>
      <c r="BT130" s="301"/>
      <c r="BU130" s="12"/>
      <c r="BV130" s="16"/>
      <c r="BW130" s="149"/>
      <c r="BX130" s="68"/>
      <c r="BY130" s="71"/>
      <c r="BZ130" s="301"/>
      <c r="CA130" s="12"/>
      <c r="CB130" s="12"/>
      <c r="CC130" s="100"/>
      <c r="CD130" s="97"/>
      <c r="CE130" s="71"/>
      <c r="CF130" s="301"/>
      <c r="CG130" s="12"/>
      <c r="CH130" s="12"/>
      <c r="CI130" s="303"/>
      <c r="CJ130" s="97"/>
      <c r="CK130" s="97"/>
      <c r="CL130" s="305"/>
      <c r="CM130" s="12"/>
      <c r="CN130" s="12"/>
      <c r="CO130" s="304"/>
      <c r="CP130" s="97"/>
      <c r="CQ130" s="71"/>
      <c r="CR130" s="133"/>
      <c r="CS130" s="12"/>
      <c r="CT130" s="12"/>
      <c r="CU130" s="77"/>
      <c r="CV130" s="143"/>
      <c r="CW130" s="254"/>
    </row>
    <row r="131" spans="1:101" s="78" customFormat="1" ht="24.75" customHeight="1">
      <c r="A131" s="26">
        <v>129</v>
      </c>
      <c r="B131" s="79" t="s">
        <v>401</v>
      </c>
      <c r="C131" s="75" t="s">
        <v>73</v>
      </c>
      <c r="D131" s="13" t="s">
        <v>153</v>
      </c>
      <c r="E131" s="75" t="s">
        <v>402</v>
      </c>
      <c r="F131" s="68">
        <v>12.5</v>
      </c>
      <c r="G131" s="409"/>
      <c r="H131" s="323">
        <v>1125</v>
      </c>
      <c r="I131" s="318">
        <v>0</v>
      </c>
      <c r="J131" s="323">
        <v>1125</v>
      </c>
      <c r="K131" s="312">
        <v>1125</v>
      </c>
      <c r="L131" s="261">
        <v>43131</v>
      </c>
      <c r="M131" s="12">
        <f t="shared" si="35"/>
        <v>1125</v>
      </c>
      <c r="N131" s="16">
        <v>0</v>
      </c>
      <c r="O131" s="329"/>
      <c r="P131" s="334"/>
      <c r="Q131" s="12">
        <f t="shared" si="31"/>
        <v>0</v>
      </c>
      <c r="R131" s="149"/>
      <c r="S131" s="323">
        <v>1125</v>
      </c>
      <c r="T131" s="71"/>
      <c r="U131" s="149"/>
      <c r="V131" s="12">
        <f t="shared" si="42"/>
        <v>0</v>
      </c>
      <c r="W131" s="16">
        <v>0</v>
      </c>
      <c r="X131" s="329"/>
      <c r="Y131" s="16"/>
      <c r="Z131" s="276">
        <f t="shared" si="43"/>
        <v>0</v>
      </c>
      <c r="AA131" s="149"/>
      <c r="AB131" s="323">
        <v>1125</v>
      </c>
      <c r="AC131" s="71">
        <v>2250</v>
      </c>
      <c r="AD131" s="344" t="s">
        <v>771</v>
      </c>
      <c r="AE131" s="68">
        <f t="shared" si="44"/>
        <v>1125</v>
      </c>
      <c r="AF131" s="16">
        <v>0</v>
      </c>
      <c r="AG131" s="329"/>
      <c r="AH131" s="334"/>
      <c r="AI131" s="68">
        <f t="shared" si="45"/>
        <v>0</v>
      </c>
      <c r="AJ131" s="149"/>
      <c r="AK131" s="323">
        <v>1125</v>
      </c>
      <c r="AL131" s="71"/>
      <c r="AM131" s="344"/>
      <c r="AN131" s="68">
        <f t="shared" si="38"/>
        <v>0</v>
      </c>
      <c r="AO131" s="97">
        <v>0</v>
      </c>
      <c r="AP131" s="329"/>
      <c r="AQ131" s="349"/>
      <c r="AR131" s="12">
        <f t="shared" si="46"/>
        <v>0</v>
      </c>
      <c r="AS131" s="283"/>
      <c r="AT131" s="323">
        <v>1125</v>
      </c>
      <c r="AU131" s="71">
        <v>1125</v>
      </c>
      <c r="AV131" s="168">
        <v>43224</v>
      </c>
      <c r="AW131" s="68">
        <f t="shared" si="39"/>
        <v>0</v>
      </c>
      <c r="AX131" s="97">
        <v>0</v>
      </c>
      <c r="AY131" s="329"/>
      <c r="AZ131" s="349"/>
      <c r="BA131" s="12">
        <f aca="true" t="shared" si="47" ref="BA131:BA150">AR131-AX131+AY131</f>
        <v>0</v>
      </c>
      <c r="BB131" s="212"/>
      <c r="BC131" s="323">
        <v>1125</v>
      </c>
      <c r="BD131" s="71">
        <v>1125</v>
      </c>
      <c r="BE131" s="168">
        <v>43252</v>
      </c>
      <c r="BF131" s="68">
        <f t="shared" si="40"/>
        <v>0</v>
      </c>
      <c r="BG131" s="97">
        <v>0</v>
      </c>
      <c r="BH131" s="329"/>
      <c r="BI131" s="349"/>
      <c r="BJ131" s="12">
        <f t="shared" si="41"/>
        <v>0</v>
      </c>
      <c r="BK131" s="146"/>
      <c r="BL131" s="68"/>
      <c r="BM131" s="71"/>
      <c r="BN131" s="301"/>
      <c r="BO131" s="12"/>
      <c r="BP131" s="97"/>
      <c r="BQ131" s="149"/>
      <c r="BR131" s="68"/>
      <c r="BS131" s="71"/>
      <c r="BT131" s="301"/>
      <c r="BU131" s="12"/>
      <c r="BV131" s="16"/>
      <c r="BW131" s="149"/>
      <c r="BX131" s="68"/>
      <c r="BY131" s="71"/>
      <c r="BZ131" s="301"/>
      <c r="CA131" s="12"/>
      <c r="CB131" s="12"/>
      <c r="CC131" s="100"/>
      <c r="CD131" s="97"/>
      <c r="CE131" s="71"/>
      <c r="CF131" s="301"/>
      <c r="CG131" s="12"/>
      <c r="CH131" s="12"/>
      <c r="CI131" s="303"/>
      <c r="CJ131" s="97"/>
      <c r="CK131" s="97"/>
      <c r="CL131" s="305"/>
      <c r="CM131" s="12"/>
      <c r="CN131" s="12"/>
      <c r="CO131" s="304"/>
      <c r="CP131" s="97"/>
      <c r="CQ131" s="71"/>
      <c r="CR131" s="133"/>
      <c r="CS131" s="12"/>
      <c r="CT131" s="12"/>
      <c r="CU131" s="77"/>
      <c r="CV131" s="143"/>
      <c r="CW131" s="254"/>
    </row>
    <row r="132" spans="1:101" s="78" customFormat="1" ht="24.75" customHeight="1">
      <c r="A132" s="31">
        <v>130</v>
      </c>
      <c r="B132" s="79" t="s">
        <v>208</v>
      </c>
      <c r="C132" s="75" t="s">
        <v>74</v>
      </c>
      <c r="D132" s="13" t="s">
        <v>153</v>
      </c>
      <c r="E132" s="75" t="s">
        <v>662</v>
      </c>
      <c r="F132" s="68">
        <v>10.18</v>
      </c>
      <c r="G132" s="87" t="s">
        <v>951</v>
      </c>
      <c r="H132" s="323">
        <v>0.23</v>
      </c>
      <c r="I132" s="318">
        <v>-28.31</v>
      </c>
      <c r="J132" s="323">
        <v>4500.72</v>
      </c>
      <c r="K132" s="312">
        <v>4500.72</v>
      </c>
      <c r="L132" s="261">
        <v>43111</v>
      </c>
      <c r="M132" s="12">
        <f t="shared" si="35"/>
        <v>0.22999999999956344</v>
      </c>
      <c r="N132" s="16">
        <v>0</v>
      </c>
      <c r="O132" s="329"/>
      <c r="P132" s="334"/>
      <c r="Q132" s="12">
        <f t="shared" si="31"/>
        <v>-28.31</v>
      </c>
      <c r="R132" s="149"/>
      <c r="S132" s="323">
        <v>4500.72</v>
      </c>
      <c r="T132" s="71">
        <v>4500.72</v>
      </c>
      <c r="U132" s="261">
        <v>43143</v>
      </c>
      <c r="V132" s="12">
        <f t="shared" si="42"/>
        <v>0.22999999999956344</v>
      </c>
      <c r="W132" s="16">
        <v>4.5</v>
      </c>
      <c r="X132" s="329"/>
      <c r="Y132" s="16"/>
      <c r="Z132" s="276">
        <f t="shared" si="43"/>
        <v>-32.81</v>
      </c>
      <c r="AA132" s="149"/>
      <c r="AB132" s="323">
        <v>4500.72</v>
      </c>
      <c r="AC132" s="71">
        <v>4700</v>
      </c>
      <c r="AD132" s="261">
        <v>43175</v>
      </c>
      <c r="AE132" s="68">
        <f t="shared" si="44"/>
        <v>199.5099999999993</v>
      </c>
      <c r="AF132" s="16">
        <v>22.5</v>
      </c>
      <c r="AG132" s="329"/>
      <c r="AH132" s="334"/>
      <c r="AI132" s="68">
        <f t="shared" si="45"/>
        <v>-55.31</v>
      </c>
      <c r="AJ132" s="149"/>
      <c r="AK132" s="323">
        <v>4500.72</v>
      </c>
      <c r="AL132" s="71">
        <v>4500.72</v>
      </c>
      <c r="AM132" s="261">
        <v>43201</v>
      </c>
      <c r="AN132" s="68">
        <f t="shared" si="38"/>
        <v>199.5099999999993</v>
      </c>
      <c r="AO132" s="97">
        <v>0</v>
      </c>
      <c r="AP132" s="329"/>
      <c r="AQ132" s="349"/>
      <c r="AR132" s="12">
        <f t="shared" si="46"/>
        <v>-55.31</v>
      </c>
      <c r="AS132" s="283"/>
      <c r="AT132" s="323">
        <v>4500.72</v>
      </c>
      <c r="AU132" s="71">
        <v>4501</v>
      </c>
      <c r="AV132" s="129">
        <v>43230</v>
      </c>
      <c r="AW132" s="68">
        <f t="shared" si="39"/>
        <v>199.78999999999905</v>
      </c>
      <c r="AX132" s="97">
        <v>0</v>
      </c>
      <c r="AY132" s="329"/>
      <c r="AZ132" s="349"/>
      <c r="BA132" s="12">
        <f t="shared" si="47"/>
        <v>-55.31</v>
      </c>
      <c r="BB132" s="212"/>
      <c r="BC132" s="323">
        <v>4500.72</v>
      </c>
      <c r="BD132" s="71">
        <v>4501</v>
      </c>
      <c r="BE132" s="129">
        <v>43253</v>
      </c>
      <c r="BF132" s="68">
        <f t="shared" si="40"/>
        <v>200.0699999999988</v>
      </c>
      <c r="BG132" s="97">
        <v>0</v>
      </c>
      <c r="BH132" s="329"/>
      <c r="BI132" s="349"/>
      <c r="BJ132" s="12">
        <f t="shared" si="41"/>
        <v>-55.31</v>
      </c>
      <c r="BK132" s="146"/>
      <c r="BL132" s="68"/>
      <c r="BM132" s="71"/>
      <c r="BN132" s="301"/>
      <c r="BO132" s="12"/>
      <c r="BP132" s="97"/>
      <c r="BQ132" s="149"/>
      <c r="BR132" s="68"/>
      <c r="BS132" s="71"/>
      <c r="BT132" s="301"/>
      <c r="BU132" s="12"/>
      <c r="BV132" s="16"/>
      <c r="BW132" s="149"/>
      <c r="BX132" s="68"/>
      <c r="BY132" s="71"/>
      <c r="BZ132" s="301"/>
      <c r="CA132" s="12"/>
      <c r="CB132" s="12"/>
      <c r="CC132" s="303"/>
      <c r="CD132" s="97"/>
      <c r="CE132" s="71"/>
      <c r="CF132" s="133"/>
      <c r="CG132" s="68"/>
      <c r="CH132" s="212"/>
      <c r="CI132" s="304"/>
      <c r="CJ132" s="97"/>
      <c r="CK132" s="71"/>
      <c r="CL132" s="244"/>
      <c r="CM132" s="68"/>
      <c r="CN132" s="68"/>
      <c r="CO132" s="304"/>
      <c r="CP132" s="97"/>
      <c r="CQ132" s="71"/>
      <c r="CR132" s="244"/>
      <c r="CS132" s="68"/>
      <c r="CT132" s="212"/>
      <c r="CU132" s="77"/>
      <c r="CV132" s="143"/>
      <c r="CW132" s="254"/>
    </row>
    <row r="133" spans="1:101" ht="24.75" customHeight="1">
      <c r="A133" s="26">
        <v>131</v>
      </c>
      <c r="B133" s="49" t="s">
        <v>724</v>
      </c>
      <c r="C133" s="388" t="s">
        <v>75</v>
      </c>
      <c r="D133" s="13" t="s">
        <v>153</v>
      </c>
      <c r="E133" s="290" t="s">
        <v>725</v>
      </c>
      <c r="F133" s="12">
        <v>103.89</v>
      </c>
      <c r="G133" s="49"/>
      <c r="H133" s="315">
        <v>0</v>
      </c>
      <c r="I133" s="315">
        <v>-81.91</v>
      </c>
      <c r="J133" s="308">
        <v>20475.72</v>
      </c>
      <c r="K133" s="316">
        <v>20475.72</v>
      </c>
      <c r="L133" s="18">
        <v>43117</v>
      </c>
      <c r="M133" s="12">
        <f aca="true" t="shared" si="48" ref="M133:M150">H133-J133+K133</f>
        <v>0</v>
      </c>
      <c r="N133" s="12">
        <v>122.85</v>
      </c>
      <c r="O133" s="328"/>
      <c r="P133" s="337"/>
      <c r="Q133" s="12">
        <f aca="true" t="shared" si="49" ref="Q133:Q150">I133-N133+O133</f>
        <v>-204.76</v>
      </c>
      <c r="R133" s="13"/>
      <c r="S133" s="308">
        <v>20475.72</v>
      </c>
      <c r="T133" s="111">
        <v>20475.72</v>
      </c>
      <c r="U133" s="179">
        <v>43139</v>
      </c>
      <c r="V133" s="12">
        <f t="shared" si="42"/>
        <v>0</v>
      </c>
      <c r="W133" s="277">
        <v>0</v>
      </c>
      <c r="X133" s="343"/>
      <c r="Y133" s="277"/>
      <c r="Z133" s="276">
        <f t="shared" si="43"/>
        <v>-204.76</v>
      </c>
      <c r="AA133" s="284"/>
      <c r="AB133" s="308">
        <v>20475.72</v>
      </c>
      <c r="AC133" s="111">
        <v>20475.72</v>
      </c>
      <c r="AD133" s="179">
        <v>43174</v>
      </c>
      <c r="AE133" s="68">
        <f t="shared" si="44"/>
        <v>0</v>
      </c>
      <c r="AF133" s="12">
        <v>81.9</v>
      </c>
      <c r="AG133" s="328"/>
      <c r="AH133" s="337"/>
      <c r="AI133" s="68">
        <f t="shared" si="45"/>
        <v>-286.65999999999997</v>
      </c>
      <c r="AJ133" s="270"/>
      <c r="AK133" s="308">
        <v>20475.72</v>
      </c>
      <c r="AL133" s="111">
        <v>20475.72</v>
      </c>
      <c r="AM133" s="179">
        <v>43200</v>
      </c>
      <c r="AN133" s="68">
        <f t="shared" si="38"/>
        <v>0</v>
      </c>
      <c r="AO133" s="68">
        <v>0</v>
      </c>
      <c r="AP133" s="329"/>
      <c r="AQ133" s="349"/>
      <c r="AR133" s="12">
        <f t="shared" si="46"/>
        <v>-286.65999999999997</v>
      </c>
      <c r="AS133" s="22"/>
      <c r="AT133" s="308">
        <v>20475.72</v>
      </c>
      <c r="AU133" s="111">
        <v>20475.72</v>
      </c>
      <c r="AV133" s="180">
        <v>43235</v>
      </c>
      <c r="AW133" s="68">
        <f t="shared" si="39"/>
        <v>0</v>
      </c>
      <c r="AX133" s="68">
        <v>81.9</v>
      </c>
      <c r="AY133" s="329"/>
      <c r="AZ133" s="349"/>
      <c r="BA133" s="12">
        <f t="shared" si="47"/>
        <v>-368.55999999999995</v>
      </c>
      <c r="BB133" s="12"/>
      <c r="BC133" s="16">
        <v>20475.72</v>
      </c>
      <c r="BD133" s="111">
        <v>20475.72</v>
      </c>
      <c r="BE133" s="180">
        <v>43257</v>
      </c>
      <c r="BF133" s="282">
        <f t="shared" si="40"/>
        <v>0</v>
      </c>
      <c r="BG133" s="68">
        <v>0</v>
      </c>
      <c r="BH133" s="329"/>
      <c r="BI133" s="349"/>
      <c r="BJ133" s="12">
        <f t="shared" si="41"/>
        <v>-368.55999999999995</v>
      </c>
      <c r="BK133" s="285"/>
      <c r="BL133" s="16"/>
      <c r="BM133" s="111"/>
      <c r="BN133" s="180"/>
      <c r="BO133" s="282"/>
      <c r="BP133" s="74"/>
      <c r="BQ133" s="26"/>
      <c r="BR133" s="16"/>
      <c r="BS133" s="111"/>
      <c r="BT133" s="180"/>
      <c r="BU133" s="282"/>
      <c r="BV133" s="139"/>
      <c r="BW133" s="26"/>
      <c r="BX133" s="16"/>
      <c r="BY133" s="111"/>
      <c r="BZ133" s="180"/>
      <c r="CA133" s="282"/>
      <c r="CB133" s="302"/>
      <c r="CC133" s="286"/>
      <c r="CD133" s="16"/>
      <c r="CE133" s="111"/>
      <c r="CF133" s="180"/>
      <c r="CG133" s="282"/>
      <c r="CH133" s="302"/>
      <c r="CI133" s="287"/>
      <c r="CJ133" s="16"/>
      <c r="CK133" s="111"/>
      <c r="CL133" s="180"/>
      <c r="CM133" s="282"/>
      <c r="CN133" s="302"/>
      <c r="CO133" s="287"/>
      <c r="CP133" s="16"/>
      <c r="CQ133" s="111"/>
      <c r="CR133" s="180"/>
      <c r="CS133" s="282"/>
      <c r="CT133" s="139"/>
      <c r="CU133" s="286"/>
      <c r="CV133" s="7"/>
      <c r="CW133" s="35"/>
    </row>
    <row r="134" spans="1:101" ht="24.75" customHeight="1">
      <c r="A134" s="31">
        <v>132</v>
      </c>
      <c r="B134" s="47" t="s">
        <v>923</v>
      </c>
      <c r="C134" s="13" t="s">
        <v>167</v>
      </c>
      <c r="D134" s="13" t="s">
        <v>153</v>
      </c>
      <c r="E134" s="15" t="s">
        <v>629</v>
      </c>
      <c r="F134" s="12">
        <v>26</v>
      </c>
      <c r="G134" s="393" t="s">
        <v>924</v>
      </c>
      <c r="H134" s="315">
        <v>-15292.8</v>
      </c>
      <c r="I134" s="315">
        <v>-672.89</v>
      </c>
      <c r="J134" s="315">
        <v>5097.6</v>
      </c>
      <c r="K134" s="316"/>
      <c r="L134" s="82"/>
      <c r="M134" s="12">
        <f t="shared" si="48"/>
        <v>-20390.4</v>
      </c>
      <c r="N134" s="12">
        <v>591.32</v>
      </c>
      <c r="O134" s="328"/>
      <c r="P134" s="337"/>
      <c r="Q134" s="12">
        <f t="shared" si="49"/>
        <v>-1264.21</v>
      </c>
      <c r="R134" s="15"/>
      <c r="S134" s="315">
        <v>5097.6</v>
      </c>
      <c r="T134" s="70">
        <v>25488</v>
      </c>
      <c r="U134" s="18">
        <v>43144</v>
      </c>
      <c r="V134" s="12">
        <f t="shared" si="42"/>
        <v>0</v>
      </c>
      <c r="W134" s="276">
        <v>239.58</v>
      </c>
      <c r="X134" s="340">
        <v>1503.79</v>
      </c>
      <c r="Y134" s="345">
        <v>43144</v>
      </c>
      <c r="Z134" s="276">
        <f t="shared" si="43"/>
        <v>0</v>
      </c>
      <c r="AA134" s="30"/>
      <c r="AB134" s="315">
        <v>5097.6</v>
      </c>
      <c r="AC134" s="70"/>
      <c r="AD134" s="18"/>
      <c r="AE134" s="68">
        <f t="shared" si="44"/>
        <v>-5097.6</v>
      </c>
      <c r="AF134" s="12">
        <v>117.24</v>
      </c>
      <c r="AG134" s="328"/>
      <c r="AH134" s="337"/>
      <c r="AI134" s="68">
        <f t="shared" si="45"/>
        <v>-117.24</v>
      </c>
      <c r="AJ134" s="13"/>
      <c r="AK134" s="315">
        <v>5097.6</v>
      </c>
      <c r="AL134" s="70"/>
      <c r="AM134" s="18"/>
      <c r="AN134" s="68">
        <f t="shared" si="38"/>
        <v>-10195.2</v>
      </c>
      <c r="AO134" s="68">
        <v>265.09</v>
      </c>
      <c r="AP134" s="328"/>
      <c r="AQ134" s="338"/>
      <c r="AR134" s="12">
        <f t="shared" si="46"/>
        <v>-382.33</v>
      </c>
      <c r="AS134" s="22"/>
      <c r="AT134" s="315">
        <v>5097.6</v>
      </c>
      <c r="AU134" s="70">
        <v>15292.8</v>
      </c>
      <c r="AV134" s="131">
        <v>43241</v>
      </c>
      <c r="AW134" s="68">
        <f t="shared" si="39"/>
        <v>0</v>
      </c>
      <c r="AX134" s="68">
        <v>249.78</v>
      </c>
      <c r="AY134" s="328"/>
      <c r="AZ134" s="338"/>
      <c r="BA134" s="12">
        <f t="shared" si="47"/>
        <v>-632.11</v>
      </c>
      <c r="BB134" s="12"/>
      <c r="BC134" s="315">
        <v>5097.6</v>
      </c>
      <c r="BD134" s="70"/>
      <c r="BE134" s="131"/>
      <c r="BF134" s="68">
        <f t="shared" si="40"/>
        <v>-5097.6</v>
      </c>
      <c r="BG134" s="68">
        <v>112.15</v>
      </c>
      <c r="BH134" s="328"/>
      <c r="BI134" s="338"/>
      <c r="BJ134" s="12">
        <f t="shared" si="41"/>
        <v>-744.26</v>
      </c>
      <c r="BK134" s="14"/>
      <c r="BL134" s="12"/>
      <c r="BM134" s="70"/>
      <c r="BN134" s="131"/>
      <c r="BO134" s="12"/>
      <c r="BP134" s="68"/>
      <c r="BQ134" s="13"/>
      <c r="BR134" s="12"/>
      <c r="BS134" s="70"/>
      <c r="BT134" s="131"/>
      <c r="BU134" s="12"/>
      <c r="BV134" s="12"/>
      <c r="BW134" s="59"/>
      <c r="BX134" s="12"/>
      <c r="BY134" s="70"/>
      <c r="BZ134" s="130"/>
      <c r="CA134" s="12"/>
      <c r="CB134" s="12"/>
      <c r="CC134" s="7"/>
      <c r="CD134" s="12"/>
      <c r="CE134" s="70"/>
      <c r="CF134" s="135"/>
      <c r="CG134" s="97"/>
      <c r="CH134" s="97"/>
      <c r="CI134" s="7"/>
      <c r="CJ134" s="12"/>
      <c r="CK134" s="70"/>
      <c r="CL134" s="135"/>
      <c r="CM134" s="97"/>
      <c r="CN134" s="68"/>
      <c r="CO134" s="7"/>
      <c r="CP134" s="12"/>
      <c r="CQ134" s="70"/>
      <c r="CR134" s="135"/>
      <c r="CS134" s="97"/>
      <c r="CT134" s="68"/>
      <c r="CU134" s="88"/>
      <c r="CV134" s="7"/>
      <c r="CW134" s="35"/>
    </row>
    <row r="135" spans="1:101" ht="24.75" customHeight="1">
      <c r="A135" s="26">
        <v>133</v>
      </c>
      <c r="B135" s="49" t="s">
        <v>721</v>
      </c>
      <c r="C135" s="26" t="s">
        <v>180</v>
      </c>
      <c r="D135" s="13" t="s">
        <v>153</v>
      </c>
      <c r="E135" s="31" t="s">
        <v>629</v>
      </c>
      <c r="F135" s="12">
        <v>222.7</v>
      </c>
      <c r="G135" s="394"/>
      <c r="H135" s="315">
        <v>-9531.17</v>
      </c>
      <c r="I135" s="315">
        <v>-2763.29</v>
      </c>
      <c r="J135" s="308">
        <v>42356.7</v>
      </c>
      <c r="K135" s="316"/>
      <c r="L135" s="82"/>
      <c r="M135" s="12">
        <f t="shared" si="48"/>
        <v>-51887.869999999995</v>
      </c>
      <c r="N135" s="12">
        <v>1227.31</v>
      </c>
      <c r="O135" s="328"/>
      <c r="P135" s="337"/>
      <c r="Q135" s="12">
        <f t="shared" si="49"/>
        <v>-3990.6</v>
      </c>
      <c r="R135" s="15"/>
      <c r="S135" s="308">
        <v>42356.7</v>
      </c>
      <c r="T135" s="111">
        <v>94244.57</v>
      </c>
      <c r="U135" s="179">
        <v>43144</v>
      </c>
      <c r="V135" s="12">
        <f t="shared" si="42"/>
        <v>0</v>
      </c>
      <c r="W135" s="277">
        <v>655.48</v>
      </c>
      <c r="X135" s="343">
        <v>4646.08</v>
      </c>
      <c r="Y135" s="346">
        <v>43144</v>
      </c>
      <c r="Z135" s="276">
        <f t="shared" si="43"/>
        <v>0</v>
      </c>
      <c r="AA135" s="284"/>
      <c r="AB135" s="308">
        <v>42356.7</v>
      </c>
      <c r="AC135" s="111"/>
      <c r="AD135" s="179"/>
      <c r="AE135" s="68">
        <f t="shared" si="44"/>
        <v>-42356.7</v>
      </c>
      <c r="AF135" s="12">
        <v>931.84</v>
      </c>
      <c r="AG135" s="328"/>
      <c r="AH135" s="337"/>
      <c r="AI135" s="68">
        <f t="shared" si="45"/>
        <v>-931.84</v>
      </c>
      <c r="AJ135" s="31"/>
      <c r="AK135" s="308">
        <v>42356.7</v>
      </c>
      <c r="AL135" s="111">
        <v>84713.4</v>
      </c>
      <c r="AM135" s="148" t="s">
        <v>646</v>
      </c>
      <c r="AN135" s="68">
        <f t="shared" si="38"/>
        <v>0</v>
      </c>
      <c r="AO135" s="68">
        <v>1546.92</v>
      </c>
      <c r="AP135" s="328"/>
      <c r="AQ135" s="338"/>
      <c r="AR135" s="12">
        <f t="shared" si="46"/>
        <v>-2478.76</v>
      </c>
      <c r="AS135" s="22"/>
      <c r="AT135" s="308">
        <v>42356.7</v>
      </c>
      <c r="AU135" s="111"/>
      <c r="AV135" s="159"/>
      <c r="AW135" s="68">
        <f t="shared" si="39"/>
        <v>-42356.7</v>
      </c>
      <c r="AX135" s="68">
        <v>931.85</v>
      </c>
      <c r="AY135" s="328"/>
      <c r="AZ135" s="338"/>
      <c r="BA135" s="12">
        <f t="shared" si="47"/>
        <v>-3410.61</v>
      </c>
      <c r="BB135" s="17"/>
      <c r="BC135" s="308">
        <v>42356.7</v>
      </c>
      <c r="BD135" s="111"/>
      <c r="BE135" s="159"/>
      <c r="BF135" s="68">
        <f t="shared" si="40"/>
        <v>-84713.4</v>
      </c>
      <c r="BG135" s="68">
        <v>2160.2</v>
      </c>
      <c r="BH135" s="328"/>
      <c r="BI135" s="338"/>
      <c r="BJ135" s="12">
        <f t="shared" si="41"/>
        <v>-5570.8099999999995</v>
      </c>
      <c r="BK135" s="285"/>
      <c r="BL135" s="16"/>
      <c r="BM135" s="111"/>
      <c r="BN135" s="180"/>
      <c r="BO135" s="12"/>
      <c r="BP135" s="74"/>
      <c r="BQ135" s="26"/>
      <c r="BR135" s="16"/>
      <c r="BS135" s="111"/>
      <c r="BT135" s="159"/>
      <c r="BU135" s="12"/>
      <c r="BV135" s="17"/>
      <c r="BW135" s="270"/>
      <c r="BX135" s="16"/>
      <c r="BY135" s="111"/>
      <c r="BZ135" s="159"/>
      <c r="CA135" s="12"/>
      <c r="CB135" s="17"/>
      <c r="CC135" s="286"/>
      <c r="CD135" s="16"/>
      <c r="CE135" s="70"/>
      <c r="CF135" s="135"/>
      <c r="CG135" s="97"/>
      <c r="CH135" s="212"/>
      <c r="CI135" s="287"/>
      <c r="CJ135" s="16"/>
      <c r="CK135" s="70"/>
      <c r="CL135" s="136"/>
      <c r="CM135" s="97"/>
      <c r="CN135" s="68"/>
      <c r="CO135" s="287"/>
      <c r="CP135" s="16"/>
      <c r="CQ135" s="70"/>
      <c r="CR135" s="136"/>
      <c r="CS135" s="97"/>
      <c r="CT135" s="68"/>
      <c r="CU135" s="288"/>
      <c r="CV135" s="7"/>
      <c r="CW135" s="35"/>
    </row>
    <row r="136" spans="1:101" ht="24.75" customHeight="1">
      <c r="A136" s="31">
        <v>134</v>
      </c>
      <c r="B136" s="41" t="s">
        <v>440</v>
      </c>
      <c r="C136" s="25" t="s">
        <v>76</v>
      </c>
      <c r="D136" s="13" t="s">
        <v>153</v>
      </c>
      <c r="E136" s="25" t="s">
        <v>290</v>
      </c>
      <c r="F136" s="16">
        <v>17.9</v>
      </c>
      <c r="G136" s="393" t="s">
        <v>584</v>
      </c>
      <c r="H136" s="315">
        <v>2961.03</v>
      </c>
      <c r="I136" s="315">
        <v>0</v>
      </c>
      <c r="J136" s="315">
        <v>2961</v>
      </c>
      <c r="K136" s="316">
        <v>2961</v>
      </c>
      <c r="L136" s="112">
        <v>43131</v>
      </c>
      <c r="M136" s="12">
        <f t="shared" si="48"/>
        <v>2961.03</v>
      </c>
      <c r="N136" s="12">
        <v>0</v>
      </c>
      <c r="O136" s="328"/>
      <c r="P136" s="337"/>
      <c r="Q136" s="12">
        <f t="shared" si="49"/>
        <v>0</v>
      </c>
      <c r="R136" s="13"/>
      <c r="S136" s="315">
        <v>2961</v>
      </c>
      <c r="T136" s="271">
        <v>2961</v>
      </c>
      <c r="U136" s="112">
        <v>43157</v>
      </c>
      <c r="V136" s="12">
        <f t="shared" si="42"/>
        <v>2961.03</v>
      </c>
      <c r="W136" s="12">
        <v>0</v>
      </c>
      <c r="X136" s="328"/>
      <c r="Y136" s="12"/>
      <c r="Z136" s="276">
        <f t="shared" si="43"/>
        <v>0</v>
      </c>
      <c r="AA136" s="80"/>
      <c r="AB136" s="315">
        <v>2961</v>
      </c>
      <c r="AC136" s="70">
        <v>2961</v>
      </c>
      <c r="AD136" s="18">
        <v>43186</v>
      </c>
      <c r="AE136" s="68">
        <f t="shared" si="44"/>
        <v>2961.03</v>
      </c>
      <c r="AF136" s="12">
        <v>0</v>
      </c>
      <c r="AG136" s="328"/>
      <c r="AH136" s="337"/>
      <c r="AI136" s="68">
        <f t="shared" si="45"/>
        <v>0</v>
      </c>
      <c r="AJ136" s="63"/>
      <c r="AK136" s="315">
        <v>2961</v>
      </c>
      <c r="AL136" s="70">
        <v>2961</v>
      </c>
      <c r="AM136" s="18">
        <v>43218</v>
      </c>
      <c r="AN136" s="68">
        <f t="shared" si="38"/>
        <v>2961.03</v>
      </c>
      <c r="AO136" s="68">
        <v>0</v>
      </c>
      <c r="AP136" s="332"/>
      <c r="AQ136" s="351"/>
      <c r="AR136" s="12">
        <f t="shared" si="46"/>
        <v>0</v>
      </c>
      <c r="AS136" s="28"/>
      <c r="AT136" s="315">
        <v>2961</v>
      </c>
      <c r="AU136" s="70">
        <v>2961</v>
      </c>
      <c r="AV136" s="131">
        <v>43241</v>
      </c>
      <c r="AW136" s="68">
        <f t="shared" si="39"/>
        <v>2961.03</v>
      </c>
      <c r="AX136" s="68">
        <v>0</v>
      </c>
      <c r="AY136" s="332"/>
      <c r="AZ136" s="351"/>
      <c r="BA136" s="12">
        <f t="shared" si="47"/>
        <v>0</v>
      </c>
      <c r="BB136" s="16"/>
      <c r="BC136" s="315">
        <v>2961</v>
      </c>
      <c r="BD136" s="70"/>
      <c r="BE136" s="131"/>
      <c r="BF136" s="68">
        <f t="shared" si="40"/>
        <v>0.03000000000020009</v>
      </c>
      <c r="BG136" s="68">
        <v>0</v>
      </c>
      <c r="BH136" s="328"/>
      <c r="BI136" s="338"/>
      <c r="BJ136" s="12">
        <f t="shared" si="41"/>
        <v>0</v>
      </c>
      <c r="BK136" s="175"/>
      <c r="BL136" s="12"/>
      <c r="BM136" s="70"/>
      <c r="BN136" s="130"/>
      <c r="BO136" s="12"/>
      <c r="BP136" s="74"/>
      <c r="BQ136" s="13"/>
      <c r="BR136" s="12"/>
      <c r="BS136" s="70"/>
      <c r="BT136" s="130"/>
      <c r="BU136" s="12"/>
      <c r="BV136" s="16"/>
      <c r="BW136" s="25"/>
      <c r="BX136" s="12"/>
      <c r="BY136" s="70"/>
      <c r="BZ136" s="130"/>
      <c r="CA136" s="12"/>
      <c r="CB136" s="16"/>
      <c r="CC136" s="96"/>
      <c r="CD136" s="12"/>
      <c r="CE136" s="70"/>
      <c r="CF136" s="130"/>
      <c r="CG136" s="12"/>
      <c r="CH136" s="16"/>
      <c r="CI136" s="96"/>
      <c r="CJ136" s="12"/>
      <c r="CK136" s="70"/>
      <c r="CL136" s="130"/>
      <c r="CM136" s="12"/>
      <c r="CN136" s="16"/>
      <c r="CO136" s="94"/>
      <c r="CP136" s="12"/>
      <c r="CQ136" s="70"/>
      <c r="CR136" s="130"/>
      <c r="CS136" s="12"/>
      <c r="CT136" s="16"/>
      <c r="CU136" s="96"/>
      <c r="CV136" s="257"/>
      <c r="CW136" s="35"/>
    </row>
    <row r="137" spans="1:101" ht="24.75" customHeight="1">
      <c r="A137" s="26">
        <v>135</v>
      </c>
      <c r="B137" s="41" t="s">
        <v>957</v>
      </c>
      <c r="C137" s="25" t="s">
        <v>77</v>
      </c>
      <c r="D137" s="13" t="s">
        <v>153</v>
      </c>
      <c r="E137" s="25" t="s">
        <v>505</v>
      </c>
      <c r="F137" s="16">
        <v>15.2</v>
      </c>
      <c r="G137" s="410"/>
      <c r="H137" s="315">
        <v>8719.2</v>
      </c>
      <c r="I137" s="315">
        <v>-156.95</v>
      </c>
      <c r="J137" s="315">
        <v>8719.2</v>
      </c>
      <c r="K137" s="316">
        <v>8719.2</v>
      </c>
      <c r="L137" s="112">
        <v>43131</v>
      </c>
      <c r="M137" s="12">
        <f t="shared" si="48"/>
        <v>8719.2</v>
      </c>
      <c r="N137" s="12">
        <v>0</v>
      </c>
      <c r="O137" s="328"/>
      <c r="P137" s="337"/>
      <c r="Q137" s="12">
        <f t="shared" si="49"/>
        <v>-156.95</v>
      </c>
      <c r="R137" s="13"/>
      <c r="S137" s="315">
        <v>8719.2</v>
      </c>
      <c r="T137" s="271">
        <v>8719.2</v>
      </c>
      <c r="U137" s="112">
        <v>43157</v>
      </c>
      <c r="V137" s="12">
        <f t="shared" si="42"/>
        <v>8719.2</v>
      </c>
      <c r="W137" s="12">
        <v>0</v>
      </c>
      <c r="X137" s="328"/>
      <c r="Y137" s="12"/>
      <c r="Z137" s="276">
        <f t="shared" si="43"/>
        <v>-156.95</v>
      </c>
      <c r="AA137" s="80"/>
      <c r="AB137" s="315">
        <v>8719.2</v>
      </c>
      <c r="AC137" s="70">
        <v>8719.2</v>
      </c>
      <c r="AD137" s="18">
        <v>43186</v>
      </c>
      <c r="AE137" s="68">
        <f t="shared" si="44"/>
        <v>8719.2</v>
      </c>
      <c r="AF137" s="12">
        <v>0</v>
      </c>
      <c r="AG137" s="328"/>
      <c r="AH137" s="337"/>
      <c r="AI137" s="68">
        <f t="shared" si="45"/>
        <v>-156.95</v>
      </c>
      <c r="AJ137" s="63"/>
      <c r="AK137" s="315">
        <v>8719.2</v>
      </c>
      <c r="AL137" s="70">
        <v>8719.2</v>
      </c>
      <c r="AM137" s="18">
        <v>43218</v>
      </c>
      <c r="AN137" s="68">
        <f t="shared" si="38"/>
        <v>8719.2</v>
      </c>
      <c r="AO137" s="68">
        <v>0</v>
      </c>
      <c r="AP137" s="332"/>
      <c r="AQ137" s="351"/>
      <c r="AR137" s="12">
        <f t="shared" si="46"/>
        <v>-156.95</v>
      </c>
      <c r="AS137" s="28"/>
      <c r="AT137" s="315">
        <v>8719.2</v>
      </c>
      <c r="AU137" s="70">
        <v>8719.2</v>
      </c>
      <c r="AV137" s="131">
        <v>43241</v>
      </c>
      <c r="AW137" s="68">
        <f t="shared" si="39"/>
        <v>8719.2</v>
      </c>
      <c r="AX137" s="68">
        <v>0</v>
      </c>
      <c r="AY137" s="332"/>
      <c r="AZ137" s="351"/>
      <c r="BA137" s="12">
        <f t="shared" si="47"/>
        <v>-156.95</v>
      </c>
      <c r="BB137" s="16"/>
      <c r="BC137" s="315">
        <v>8719.2</v>
      </c>
      <c r="BD137" s="70"/>
      <c r="BE137" s="131"/>
      <c r="BF137" s="68">
        <f t="shared" si="40"/>
        <v>0</v>
      </c>
      <c r="BG137" s="68">
        <v>0</v>
      </c>
      <c r="BH137" s="328">
        <v>156.95</v>
      </c>
      <c r="BI137" s="112">
        <v>43259</v>
      </c>
      <c r="BJ137" s="12">
        <f t="shared" si="41"/>
        <v>0</v>
      </c>
      <c r="BK137" s="175"/>
      <c r="BL137" s="12"/>
      <c r="BM137" s="70"/>
      <c r="BN137" s="130"/>
      <c r="BO137" s="12"/>
      <c r="BP137" s="74"/>
      <c r="BQ137" s="60"/>
      <c r="BR137" s="12"/>
      <c r="BS137" s="70"/>
      <c r="BT137" s="130"/>
      <c r="BU137" s="12"/>
      <c r="BV137" s="16"/>
      <c r="BW137" s="25"/>
      <c r="BX137" s="12"/>
      <c r="BY137" s="70"/>
      <c r="BZ137" s="130"/>
      <c r="CA137" s="12"/>
      <c r="CB137" s="16"/>
      <c r="CC137" s="96"/>
      <c r="CD137" s="12"/>
      <c r="CE137" s="70"/>
      <c r="CF137" s="130"/>
      <c r="CG137" s="12"/>
      <c r="CH137" s="16"/>
      <c r="CI137" s="96"/>
      <c r="CJ137" s="12"/>
      <c r="CK137" s="70"/>
      <c r="CL137" s="130"/>
      <c r="CM137" s="12"/>
      <c r="CN137" s="16"/>
      <c r="CO137" s="96"/>
      <c r="CP137" s="12"/>
      <c r="CQ137" s="70"/>
      <c r="CR137" s="130"/>
      <c r="CS137" s="12"/>
      <c r="CT137" s="16"/>
      <c r="CU137" s="96"/>
      <c r="CV137" s="7"/>
      <c r="CW137" s="35"/>
    </row>
    <row r="138" spans="1:101" ht="24.75" customHeight="1">
      <c r="A138" s="31">
        <v>136</v>
      </c>
      <c r="B138" s="41" t="s">
        <v>799</v>
      </c>
      <c r="C138" s="25" t="s">
        <v>78</v>
      </c>
      <c r="D138" s="13" t="s">
        <v>153</v>
      </c>
      <c r="E138" s="25" t="s">
        <v>800</v>
      </c>
      <c r="F138" s="16">
        <v>9.6</v>
      </c>
      <c r="G138" s="410"/>
      <c r="H138" s="315">
        <v>1728</v>
      </c>
      <c r="I138" s="315">
        <v>-20.07</v>
      </c>
      <c r="J138" s="315">
        <v>1728</v>
      </c>
      <c r="K138" s="316">
        <v>1728</v>
      </c>
      <c r="L138" s="264">
        <v>43131</v>
      </c>
      <c r="M138" s="12">
        <f t="shared" si="48"/>
        <v>1728</v>
      </c>
      <c r="N138" s="12">
        <v>0</v>
      </c>
      <c r="O138" s="328"/>
      <c r="P138" s="337"/>
      <c r="Q138" s="12">
        <f t="shared" si="49"/>
        <v>-20.07</v>
      </c>
      <c r="R138" s="13"/>
      <c r="S138" s="315">
        <v>1728</v>
      </c>
      <c r="T138" s="271">
        <v>1728</v>
      </c>
      <c r="U138" s="112">
        <v>43157</v>
      </c>
      <c r="V138" s="12">
        <f t="shared" si="42"/>
        <v>1728</v>
      </c>
      <c r="W138" s="12">
        <v>0</v>
      </c>
      <c r="X138" s="328"/>
      <c r="Y138" s="12"/>
      <c r="Z138" s="276">
        <f t="shared" si="43"/>
        <v>-20.07</v>
      </c>
      <c r="AA138" s="80"/>
      <c r="AB138" s="315">
        <v>1728</v>
      </c>
      <c r="AC138" s="70">
        <v>1728</v>
      </c>
      <c r="AD138" s="18">
        <v>43186</v>
      </c>
      <c r="AE138" s="68">
        <f t="shared" si="44"/>
        <v>1728</v>
      </c>
      <c r="AF138" s="12">
        <v>0</v>
      </c>
      <c r="AG138" s="328"/>
      <c r="AH138" s="337"/>
      <c r="AI138" s="68">
        <f t="shared" si="45"/>
        <v>-20.07</v>
      </c>
      <c r="AJ138" s="63"/>
      <c r="AK138" s="315">
        <v>1728</v>
      </c>
      <c r="AL138" s="70">
        <v>1728</v>
      </c>
      <c r="AM138" s="18">
        <v>43218</v>
      </c>
      <c r="AN138" s="68">
        <f t="shared" si="38"/>
        <v>1728</v>
      </c>
      <c r="AO138" s="68">
        <v>0</v>
      </c>
      <c r="AP138" s="332"/>
      <c r="AQ138" s="351"/>
      <c r="AR138" s="12">
        <f t="shared" si="46"/>
        <v>-20.07</v>
      </c>
      <c r="AS138" s="28"/>
      <c r="AT138" s="315">
        <v>1728</v>
      </c>
      <c r="AU138" s="70">
        <v>1728</v>
      </c>
      <c r="AV138" s="131">
        <v>43241</v>
      </c>
      <c r="AW138" s="68">
        <f t="shared" si="39"/>
        <v>1728</v>
      </c>
      <c r="AX138" s="68">
        <v>0</v>
      </c>
      <c r="AY138" s="332"/>
      <c r="AZ138" s="351"/>
      <c r="BA138" s="12">
        <f t="shared" si="47"/>
        <v>-20.07</v>
      </c>
      <c r="BB138" s="434"/>
      <c r="BC138" s="315">
        <v>1728</v>
      </c>
      <c r="BD138" s="70"/>
      <c r="BE138" s="131"/>
      <c r="BF138" s="68">
        <f t="shared" si="40"/>
        <v>0</v>
      </c>
      <c r="BG138" s="68">
        <v>0</v>
      </c>
      <c r="BH138" s="328">
        <v>20.07</v>
      </c>
      <c r="BI138" s="112">
        <v>43259</v>
      </c>
      <c r="BJ138" s="12">
        <f t="shared" si="41"/>
        <v>0</v>
      </c>
      <c r="BK138" s="108"/>
      <c r="BL138" s="12"/>
      <c r="BM138" s="70"/>
      <c r="BN138" s="130"/>
      <c r="BO138" s="12"/>
      <c r="BP138" s="68"/>
      <c r="BQ138" s="181"/>
      <c r="BR138" s="12"/>
      <c r="BS138" s="70"/>
      <c r="BT138" s="130"/>
      <c r="BU138" s="12"/>
      <c r="BV138" s="16"/>
      <c r="BW138" s="25"/>
      <c r="BX138" s="12"/>
      <c r="BY138" s="70"/>
      <c r="BZ138" s="130"/>
      <c r="CA138" s="12"/>
      <c r="CB138" s="16"/>
      <c r="CC138" s="96"/>
      <c r="CD138" s="12"/>
      <c r="CE138" s="70"/>
      <c r="CF138" s="130"/>
      <c r="CG138" s="12"/>
      <c r="CH138" s="16"/>
      <c r="CI138" s="96"/>
      <c r="CJ138" s="12"/>
      <c r="CK138" s="70"/>
      <c r="CL138" s="130"/>
      <c r="CM138" s="12"/>
      <c r="CN138" s="16"/>
      <c r="CO138" s="96"/>
      <c r="CP138" s="12"/>
      <c r="CQ138" s="70"/>
      <c r="CR138" s="130"/>
      <c r="CS138" s="12"/>
      <c r="CT138" s="16"/>
      <c r="CU138" s="96"/>
      <c r="CV138" s="7"/>
      <c r="CW138" s="35"/>
    </row>
    <row r="139" spans="1:101" ht="24.75" customHeight="1">
      <c r="A139" s="26">
        <v>137</v>
      </c>
      <c r="B139" s="47" t="s">
        <v>583</v>
      </c>
      <c r="C139" s="13" t="s">
        <v>79</v>
      </c>
      <c r="D139" s="13" t="s">
        <v>153</v>
      </c>
      <c r="E139" s="15" t="s">
        <v>268</v>
      </c>
      <c r="F139" s="16">
        <v>14.92</v>
      </c>
      <c r="G139" s="394"/>
      <c r="H139" s="309">
        <v>7519.96</v>
      </c>
      <c r="I139" s="315">
        <v>-0.08</v>
      </c>
      <c r="J139" s="315">
        <v>7519.68</v>
      </c>
      <c r="K139" s="316">
        <v>7519.68</v>
      </c>
      <c r="L139" s="112">
        <v>43131</v>
      </c>
      <c r="M139" s="12">
        <f t="shared" si="48"/>
        <v>7519.96</v>
      </c>
      <c r="N139" s="12">
        <v>0</v>
      </c>
      <c r="O139" s="328"/>
      <c r="P139" s="337"/>
      <c r="Q139" s="12">
        <f t="shared" si="49"/>
        <v>-0.08</v>
      </c>
      <c r="R139" s="13"/>
      <c r="S139" s="315">
        <v>7519.68</v>
      </c>
      <c r="T139" s="271">
        <v>7519.68</v>
      </c>
      <c r="U139" s="275">
        <v>43157</v>
      </c>
      <c r="V139" s="12">
        <f t="shared" si="42"/>
        <v>7519.96</v>
      </c>
      <c r="W139" s="12">
        <v>0</v>
      </c>
      <c r="X139" s="328"/>
      <c r="Y139" s="12"/>
      <c r="Z139" s="276">
        <f t="shared" si="43"/>
        <v>-0.08</v>
      </c>
      <c r="AA139" s="217"/>
      <c r="AB139" s="315">
        <v>7519.68</v>
      </c>
      <c r="AC139" s="70">
        <v>7519.68</v>
      </c>
      <c r="AD139" s="82">
        <v>43186</v>
      </c>
      <c r="AE139" s="68">
        <f t="shared" si="44"/>
        <v>7519.96</v>
      </c>
      <c r="AF139" s="12">
        <v>0</v>
      </c>
      <c r="AG139" s="328"/>
      <c r="AH139" s="337"/>
      <c r="AI139" s="68">
        <f t="shared" si="45"/>
        <v>-0.08</v>
      </c>
      <c r="AJ139" s="13"/>
      <c r="AK139" s="315">
        <v>7519.68</v>
      </c>
      <c r="AL139" s="70">
        <v>7519.68</v>
      </c>
      <c r="AM139" s="82">
        <v>43218</v>
      </c>
      <c r="AN139" s="68">
        <f t="shared" si="38"/>
        <v>7519.96</v>
      </c>
      <c r="AO139" s="68">
        <v>0</v>
      </c>
      <c r="AP139" s="330"/>
      <c r="AQ139" s="350"/>
      <c r="AR139" s="12">
        <f t="shared" si="46"/>
        <v>-0.08</v>
      </c>
      <c r="AS139" s="17"/>
      <c r="AT139" s="315">
        <v>7519.68</v>
      </c>
      <c r="AU139" s="70">
        <v>7519.68</v>
      </c>
      <c r="AV139" s="130">
        <v>43241</v>
      </c>
      <c r="AW139" s="68">
        <f t="shared" si="39"/>
        <v>7519.96</v>
      </c>
      <c r="AX139" s="68">
        <v>0</v>
      </c>
      <c r="AY139" s="330"/>
      <c r="AZ139" s="350"/>
      <c r="BA139" s="12">
        <f t="shared" si="47"/>
        <v>-0.08</v>
      </c>
      <c r="BB139" s="435"/>
      <c r="BC139" s="315">
        <v>7519.68</v>
      </c>
      <c r="BD139" s="70"/>
      <c r="BE139" s="130"/>
      <c r="BF139" s="68">
        <f t="shared" si="40"/>
        <v>0.27999999999974534</v>
      </c>
      <c r="BG139" s="68">
        <v>0</v>
      </c>
      <c r="BH139" s="328">
        <v>0.08</v>
      </c>
      <c r="BI139" s="112">
        <v>43258</v>
      </c>
      <c r="BJ139" s="12">
        <f t="shared" si="41"/>
        <v>0</v>
      </c>
      <c r="BK139" s="108"/>
      <c r="BL139" s="12"/>
      <c r="BM139" s="70"/>
      <c r="BN139" s="130"/>
      <c r="BO139" s="12"/>
      <c r="BP139" s="68"/>
      <c r="BQ139" s="181"/>
      <c r="BR139" s="12"/>
      <c r="BS139" s="70"/>
      <c r="BT139" s="130"/>
      <c r="BU139" s="12"/>
      <c r="BV139" s="16"/>
      <c r="BW139" s="25"/>
      <c r="BX139" s="12"/>
      <c r="BY139" s="70"/>
      <c r="BZ139" s="130"/>
      <c r="CA139" s="12"/>
      <c r="CB139" s="16"/>
      <c r="CC139" s="96"/>
      <c r="CD139" s="12"/>
      <c r="CE139" s="70"/>
      <c r="CF139" s="130"/>
      <c r="CG139" s="12"/>
      <c r="CH139" s="12"/>
      <c r="CI139" s="7"/>
      <c r="CJ139" s="12"/>
      <c r="CK139" s="70"/>
      <c r="CL139" s="130"/>
      <c r="CM139" s="12"/>
      <c r="CN139" s="16"/>
      <c r="CO139" s="96"/>
      <c r="CP139" s="12"/>
      <c r="CQ139" s="70"/>
      <c r="CR139" s="130"/>
      <c r="CS139" s="12"/>
      <c r="CT139" s="16"/>
      <c r="CU139" s="96"/>
      <c r="CV139" s="7"/>
      <c r="CW139" s="35"/>
    </row>
    <row r="140" spans="1:101" s="78" customFormat="1" ht="24.75" customHeight="1">
      <c r="A140" s="31">
        <v>138</v>
      </c>
      <c r="B140" s="79" t="s">
        <v>866</v>
      </c>
      <c r="C140" s="75" t="s">
        <v>80</v>
      </c>
      <c r="D140" s="13" t="s">
        <v>153</v>
      </c>
      <c r="E140" s="75" t="s">
        <v>867</v>
      </c>
      <c r="F140" s="68">
        <v>86.76</v>
      </c>
      <c r="G140" s="393" t="s">
        <v>500</v>
      </c>
      <c r="H140" s="318">
        <v>0</v>
      </c>
      <c r="I140" s="318">
        <v>-474.74</v>
      </c>
      <c r="J140" s="323">
        <v>16315.92</v>
      </c>
      <c r="K140" s="316">
        <v>16315.92</v>
      </c>
      <c r="L140" s="112">
        <v>43110</v>
      </c>
      <c r="M140" s="12">
        <f t="shared" si="48"/>
        <v>0</v>
      </c>
      <c r="N140" s="12">
        <v>0</v>
      </c>
      <c r="O140" s="328"/>
      <c r="P140" s="337"/>
      <c r="Q140" s="12">
        <f t="shared" si="49"/>
        <v>-474.74</v>
      </c>
      <c r="R140" s="401"/>
      <c r="S140" s="323">
        <v>16315.92</v>
      </c>
      <c r="T140" s="70">
        <v>16315.92</v>
      </c>
      <c r="U140" s="154">
        <v>43143</v>
      </c>
      <c r="V140" s="12">
        <f t="shared" si="42"/>
        <v>0</v>
      </c>
      <c r="W140" s="12">
        <v>16.32</v>
      </c>
      <c r="X140" s="328"/>
      <c r="Y140" s="12"/>
      <c r="Z140" s="276">
        <f t="shared" si="43"/>
        <v>-491.06</v>
      </c>
      <c r="AA140" s="401"/>
      <c r="AB140" s="323">
        <v>16315.92</v>
      </c>
      <c r="AC140" s="70">
        <v>16315.92</v>
      </c>
      <c r="AD140" s="279">
        <v>43171</v>
      </c>
      <c r="AE140" s="68">
        <f t="shared" si="44"/>
        <v>0</v>
      </c>
      <c r="AF140" s="12">
        <v>16.32</v>
      </c>
      <c r="AG140" s="328"/>
      <c r="AH140" s="337"/>
      <c r="AI140" s="68">
        <f t="shared" si="45"/>
        <v>-507.38</v>
      </c>
      <c r="AJ140" s="75"/>
      <c r="AK140" s="323">
        <v>16315.92</v>
      </c>
      <c r="AL140" s="70">
        <v>16315.92</v>
      </c>
      <c r="AM140" s="279">
        <v>43200</v>
      </c>
      <c r="AN140" s="68">
        <f t="shared" si="38"/>
        <v>0</v>
      </c>
      <c r="AO140" s="68">
        <v>0</v>
      </c>
      <c r="AP140" s="328"/>
      <c r="AQ140" s="338"/>
      <c r="AR140" s="12">
        <f t="shared" si="46"/>
        <v>-507.38</v>
      </c>
      <c r="AS140" s="458"/>
      <c r="AT140" s="323">
        <v>16315.92</v>
      </c>
      <c r="AU140" s="70">
        <v>16315.92</v>
      </c>
      <c r="AV140" s="232">
        <v>43230</v>
      </c>
      <c r="AW140" s="68">
        <f t="shared" si="39"/>
        <v>0</v>
      </c>
      <c r="AX140" s="68">
        <v>0</v>
      </c>
      <c r="AY140" s="328"/>
      <c r="AZ140" s="338"/>
      <c r="BA140" s="12">
        <f t="shared" si="47"/>
        <v>-507.38</v>
      </c>
      <c r="BB140" s="74"/>
      <c r="BC140" s="323">
        <v>16315.92</v>
      </c>
      <c r="BD140" s="70">
        <v>16315.92</v>
      </c>
      <c r="BE140" s="232">
        <v>43260</v>
      </c>
      <c r="BF140" s="68">
        <f t="shared" si="40"/>
        <v>0</v>
      </c>
      <c r="BG140" s="68">
        <v>0</v>
      </c>
      <c r="BH140" s="328"/>
      <c r="BI140" s="338"/>
      <c r="BJ140" s="12">
        <f t="shared" si="41"/>
        <v>-507.38</v>
      </c>
      <c r="BK140" s="146"/>
      <c r="BL140" s="97"/>
      <c r="BM140" s="186"/>
      <c r="BN140" s="232"/>
      <c r="BO140" s="68"/>
      <c r="BP140" s="74"/>
      <c r="BQ140" s="75"/>
      <c r="BR140" s="97"/>
      <c r="BS140" s="186"/>
      <c r="BT140" s="232"/>
      <c r="BU140" s="68"/>
      <c r="BV140" s="74"/>
      <c r="BW140" s="235"/>
      <c r="BX140" s="97"/>
      <c r="BY140" s="186"/>
      <c r="BZ140" s="232"/>
      <c r="CA140" s="68"/>
      <c r="CB140" s="74"/>
      <c r="CC140" s="100"/>
      <c r="CD140" s="97"/>
      <c r="CE140" s="186"/>
      <c r="CF140" s="232"/>
      <c r="CG140" s="68"/>
      <c r="CH140" s="212"/>
      <c r="CI140" s="77"/>
      <c r="CJ140" s="97"/>
      <c r="CK140" s="186"/>
      <c r="CL140" s="232"/>
      <c r="CM140" s="68"/>
      <c r="CN140" s="97"/>
      <c r="CO140" s="426"/>
      <c r="CP140" s="97"/>
      <c r="CQ140" s="186"/>
      <c r="CR140" s="232"/>
      <c r="CS140" s="68"/>
      <c r="CT140" s="68"/>
      <c r="CU140" s="100"/>
      <c r="CV140" s="143"/>
      <c r="CW140" s="254"/>
    </row>
    <row r="141" spans="1:101" ht="24.75" customHeight="1">
      <c r="A141" s="26">
        <v>139</v>
      </c>
      <c r="B141" s="47" t="s">
        <v>499</v>
      </c>
      <c r="C141" s="13" t="s">
        <v>15</v>
      </c>
      <c r="D141" s="13" t="s">
        <v>153</v>
      </c>
      <c r="E141" s="15" t="s">
        <v>524</v>
      </c>
      <c r="F141" s="12">
        <v>92.58</v>
      </c>
      <c r="G141" s="394"/>
      <c r="H141" s="318">
        <v>0</v>
      </c>
      <c r="I141" s="315">
        <v>-484.86</v>
      </c>
      <c r="J141" s="315">
        <v>12090.6</v>
      </c>
      <c r="K141" s="316">
        <v>12090.6</v>
      </c>
      <c r="L141" s="112">
        <v>43110</v>
      </c>
      <c r="M141" s="12">
        <f t="shared" si="48"/>
        <v>0</v>
      </c>
      <c r="N141" s="12">
        <v>0</v>
      </c>
      <c r="O141" s="328"/>
      <c r="P141" s="337"/>
      <c r="Q141" s="12">
        <f t="shared" si="49"/>
        <v>-484.86</v>
      </c>
      <c r="R141" s="399"/>
      <c r="S141" s="315">
        <v>12090.6</v>
      </c>
      <c r="T141" s="70">
        <v>12090.6</v>
      </c>
      <c r="U141" s="274">
        <v>43143</v>
      </c>
      <c r="V141" s="12">
        <f t="shared" si="42"/>
        <v>0</v>
      </c>
      <c r="W141" s="12">
        <v>12.09</v>
      </c>
      <c r="X141" s="328"/>
      <c r="Y141" s="12"/>
      <c r="Z141" s="276">
        <f t="shared" si="43"/>
        <v>-496.95</v>
      </c>
      <c r="AA141" s="399"/>
      <c r="AB141" s="315">
        <v>12090.6</v>
      </c>
      <c r="AC141" s="70">
        <v>12090.6</v>
      </c>
      <c r="AD141" s="220">
        <v>43171</v>
      </c>
      <c r="AE141" s="68">
        <f t="shared" si="44"/>
        <v>0</v>
      </c>
      <c r="AF141" s="12">
        <v>12.09</v>
      </c>
      <c r="AG141" s="328"/>
      <c r="AH141" s="337"/>
      <c r="AI141" s="68">
        <f t="shared" si="45"/>
        <v>-509.03999999999996</v>
      </c>
      <c r="AJ141" s="13"/>
      <c r="AK141" s="315">
        <v>12090.6</v>
      </c>
      <c r="AL141" s="70">
        <v>12090.6</v>
      </c>
      <c r="AM141" s="220">
        <v>43200</v>
      </c>
      <c r="AN141" s="68">
        <f t="shared" si="38"/>
        <v>0</v>
      </c>
      <c r="AO141" s="68">
        <v>0</v>
      </c>
      <c r="AP141" s="328"/>
      <c r="AQ141" s="338"/>
      <c r="AR141" s="12">
        <f t="shared" si="46"/>
        <v>-509.03999999999996</v>
      </c>
      <c r="AS141" s="459"/>
      <c r="AT141" s="315">
        <v>12090.6</v>
      </c>
      <c r="AU141" s="70">
        <v>12090.6</v>
      </c>
      <c r="AV141" s="291">
        <v>43230</v>
      </c>
      <c r="AW141" s="68">
        <f t="shared" si="39"/>
        <v>0</v>
      </c>
      <c r="AX141" s="68">
        <v>0</v>
      </c>
      <c r="AY141" s="328"/>
      <c r="AZ141" s="338"/>
      <c r="BA141" s="12">
        <f t="shared" si="47"/>
        <v>-509.03999999999996</v>
      </c>
      <c r="BB141" s="12"/>
      <c r="BC141" s="315">
        <v>12090.6</v>
      </c>
      <c r="BD141" s="70">
        <v>12090.6</v>
      </c>
      <c r="BE141" s="291">
        <v>43260</v>
      </c>
      <c r="BF141" s="68">
        <f t="shared" si="40"/>
        <v>0</v>
      </c>
      <c r="BG141" s="68">
        <v>0</v>
      </c>
      <c r="BH141" s="328"/>
      <c r="BI141" s="338"/>
      <c r="BJ141" s="12">
        <f t="shared" si="41"/>
        <v>-509.03999999999996</v>
      </c>
      <c r="BK141" s="88"/>
      <c r="BL141" s="12"/>
      <c r="BM141" s="186"/>
      <c r="BN141" s="291"/>
      <c r="BO141" s="68"/>
      <c r="BP141" s="68"/>
      <c r="BQ141" s="13"/>
      <c r="BR141" s="12"/>
      <c r="BS141" s="186"/>
      <c r="BT141" s="291"/>
      <c r="BU141" s="68"/>
      <c r="BV141" s="68"/>
      <c r="BW141" s="13"/>
      <c r="BX141" s="12"/>
      <c r="BY141" s="186"/>
      <c r="BZ141" s="291"/>
      <c r="CA141" s="68"/>
      <c r="CB141" s="68"/>
      <c r="CC141" s="7"/>
      <c r="CD141" s="12"/>
      <c r="CE141" s="186"/>
      <c r="CF141" s="291"/>
      <c r="CG141" s="68"/>
      <c r="CH141" s="68"/>
      <c r="CI141" s="7"/>
      <c r="CJ141" s="12"/>
      <c r="CK141" s="186"/>
      <c r="CL141" s="291"/>
      <c r="CM141" s="68"/>
      <c r="CN141" s="74"/>
      <c r="CO141" s="427"/>
      <c r="CP141" s="12"/>
      <c r="CQ141" s="186"/>
      <c r="CR141" s="232"/>
      <c r="CS141" s="68"/>
      <c r="CT141" s="68"/>
      <c r="CU141" s="7"/>
      <c r="CV141" s="7"/>
      <c r="CW141" s="35"/>
    </row>
    <row r="142" spans="1:101" ht="24.75" customHeight="1">
      <c r="A142" s="31">
        <v>140</v>
      </c>
      <c r="B142" s="47" t="s">
        <v>200</v>
      </c>
      <c r="C142" s="13" t="s">
        <v>81</v>
      </c>
      <c r="D142" s="13" t="s">
        <v>153</v>
      </c>
      <c r="E142" s="13" t="s">
        <v>273</v>
      </c>
      <c r="F142" s="12">
        <v>65.66</v>
      </c>
      <c r="G142" s="393" t="s">
        <v>637</v>
      </c>
      <c r="H142" s="315">
        <v>0</v>
      </c>
      <c r="I142" s="315">
        <v>-2890.82</v>
      </c>
      <c r="J142" s="315">
        <v>11426.4</v>
      </c>
      <c r="K142" s="325"/>
      <c r="L142" s="18"/>
      <c r="M142" s="12">
        <f t="shared" si="48"/>
        <v>-11426.4</v>
      </c>
      <c r="N142" s="12">
        <v>251.38</v>
      </c>
      <c r="O142" s="328"/>
      <c r="P142" s="337"/>
      <c r="Q142" s="12">
        <f t="shared" si="49"/>
        <v>-3142.2000000000003</v>
      </c>
      <c r="R142" s="454"/>
      <c r="S142" s="315">
        <v>11426.4</v>
      </c>
      <c r="T142" s="70">
        <v>11426.4</v>
      </c>
      <c r="U142" s="392">
        <v>43143</v>
      </c>
      <c r="V142" s="12">
        <f t="shared" si="42"/>
        <v>-11426.4</v>
      </c>
      <c r="W142" s="12">
        <v>331.36</v>
      </c>
      <c r="X142" s="328"/>
      <c r="Y142" s="12"/>
      <c r="Z142" s="276">
        <f t="shared" si="43"/>
        <v>-3473.5600000000004</v>
      </c>
      <c r="AA142" s="456"/>
      <c r="AB142" s="315">
        <v>11426.4</v>
      </c>
      <c r="AC142" s="70">
        <v>22852.8</v>
      </c>
      <c r="AD142" s="82" t="s">
        <v>333</v>
      </c>
      <c r="AE142" s="68">
        <f t="shared" si="44"/>
        <v>0</v>
      </c>
      <c r="AF142" s="12">
        <v>217.11</v>
      </c>
      <c r="AG142" s="328"/>
      <c r="AH142" s="337"/>
      <c r="AI142" s="68">
        <f t="shared" si="45"/>
        <v>-3690.6700000000005</v>
      </c>
      <c r="AJ142" s="59"/>
      <c r="AK142" s="315">
        <v>11426.4</v>
      </c>
      <c r="AL142" s="70">
        <v>11426.4</v>
      </c>
      <c r="AM142" s="82">
        <v>43199</v>
      </c>
      <c r="AN142" s="68">
        <f t="shared" si="38"/>
        <v>0</v>
      </c>
      <c r="AO142" s="68">
        <v>0</v>
      </c>
      <c r="AP142" s="328">
        <v>3690.67</v>
      </c>
      <c r="AQ142" s="112">
        <v>43196</v>
      </c>
      <c r="AR142" s="12">
        <f t="shared" si="46"/>
        <v>0</v>
      </c>
      <c r="AS142" s="434"/>
      <c r="AT142" s="315">
        <v>11426.4</v>
      </c>
      <c r="AU142" s="70">
        <v>11426.4</v>
      </c>
      <c r="AV142" s="130">
        <v>43228</v>
      </c>
      <c r="AW142" s="68">
        <f t="shared" si="39"/>
        <v>0</v>
      </c>
      <c r="AX142" s="68">
        <v>0</v>
      </c>
      <c r="AY142" s="328"/>
      <c r="AZ142" s="112"/>
      <c r="BA142" s="12">
        <f t="shared" si="47"/>
        <v>0</v>
      </c>
      <c r="BB142" s="12"/>
      <c r="BC142" s="315">
        <v>11426.4</v>
      </c>
      <c r="BD142" s="70">
        <v>11426.4</v>
      </c>
      <c r="BE142" s="130">
        <v>43264</v>
      </c>
      <c r="BF142" s="68">
        <f t="shared" si="40"/>
        <v>0</v>
      </c>
      <c r="BG142" s="68">
        <v>22.85</v>
      </c>
      <c r="BH142" s="328"/>
      <c r="BI142" s="112"/>
      <c r="BJ142" s="12">
        <f t="shared" si="41"/>
        <v>-22.85</v>
      </c>
      <c r="BK142" s="14"/>
      <c r="BL142" s="12"/>
      <c r="BM142" s="186"/>
      <c r="BN142" s="232"/>
      <c r="BO142" s="68"/>
      <c r="BP142" s="68"/>
      <c r="BQ142" s="13"/>
      <c r="BR142" s="12"/>
      <c r="BS142" s="186"/>
      <c r="BT142" s="232"/>
      <c r="BU142" s="68"/>
      <c r="BV142" s="68"/>
      <c r="BW142" s="13"/>
      <c r="BX142" s="12"/>
      <c r="BY142" s="186"/>
      <c r="BZ142" s="232"/>
      <c r="CA142" s="68"/>
      <c r="CB142" s="97"/>
      <c r="CC142" s="417"/>
      <c r="CD142" s="12"/>
      <c r="CE142" s="186"/>
      <c r="CF142" s="232"/>
      <c r="CG142" s="68"/>
      <c r="CH142" s="68"/>
      <c r="CI142" s="421"/>
      <c r="CJ142" s="12"/>
      <c r="CK142" s="186"/>
      <c r="CL142" s="232"/>
      <c r="CM142" s="68"/>
      <c r="CN142" s="97"/>
      <c r="CO142" s="421"/>
      <c r="CP142" s="12"/>
      <c r="CQ142" s="186"/>
      <c r="CR142" s="232"/>
      <c r="CS142" s="68"/>
      <c r="CT142" s="68"/>
      <c r="CU142" s="88"/>
      <c r="CV142" s="7"/>
      <c r="CW142" s="35"/>
    </row>
    <row r="143" spans="1:101" ht="24.75" customHeight="1">
      <c r="A143" s="26">
        <v>141</v>
      </c>
      <c r="B143" s="47" t="s">
        <v>245</v>
      </c>
      <c r="C143" s="13" t="s">
        <v>82</v>
      </c>
      <c r="D143" s="13" t="s">
        <v>153</v>
      </c>
      <c r="E143" s="13" t="s">
        <v>266</v>
      </c>
      <c r="F143" s="12">
        <v>26.01</v>
      </c>
      <c r="G143" s="394"/>
      <c r="H143" s="315">
        <v>-0.1</v>
      </c>
      <c r="I143" s="315">
        <v>-1370.51</v>
      </c>
      <c r="J143" s="315">
        <v>4578.3</v>
      </c>
      <c r="K143" s="325"/>
      <c r="L143" s="18"/>
      <c r="M143" s="12">
        <f t="shared" si="48"/>
        <v>-4578.400000000001</v>
      </c>
      <c r="N143" s="12">
        <v>100.73</v>
      </c>
      <c r="O143" s="328"/>
      <c r="P143" s="337"/>
      <c r="Q143" s="12">
        <f t="shared" si="49"/>
        <v>-1471.24</v>
      </c>
      <c r="R143" s="455"/>
      <c r="S143" s="315">
        <v>4578.3</v>
      </c>
      <c r="T143" s="70">
        <v>4578.3</v>
      </c>
      <c r="U143" s="395"/>
      <c r="V143" s="12">
        <f t="shared" si="42"/>
        <v>-4578.400000000001</v>
      </c>
      <c r="W143" s="12">
        <v>132.77</v>
      </c>
      <c r="X143" s="328"/>
      <c r="Y143" s="12"/>
      <c r="Z143" s="276">
        <f t="shared" si="43"/>
        <v>-1604.01</v>
      </c>
      <c r="AA143" s="389"/>
      <c r="AB143" s="315">
        <v>4578.3</v>
      </c>
      <c r="AC143" s="70">
        <v>9156.6</v>
      </c>
      <c r="AD143" s="82" t="s">
        <v>334</v>
      </c>
      <c r="AE143" s="68">
        <f t="shared" si="44"/>
        <v>-0.1000000000003638</v>
      </c>
      <c r="AF143" s="12">
        <v>86.99</v>
      </c>
      <c r="AG143" s="328"/>
      <c r="AH143" s="337"/>
      <c r="AI143" s="68">
        <f t="shared" si="45"/>
        <v>-1691</v>
      </c>
      <c r="AJ143" s="59"/>
      <c r="AK143" s="315">
        <v>4578.3</v>
      </c>
      <c r="AL143" s="70">
        <v>4578.3</v>
      </c>
      <c r="AM143" s="82">
        <v>43199</v>
      </c>
      <c r="AN143" s="68">
        <f t="shared" si="38"/>
        <v>-0.1000000000003638</v>
      </c>
      <c r="AO143" s="68">
        <v>0</v>
      </c>
      <c r="AP143" s="328"/>
      <c r="AQ143" s="338"/>
      <c r="AR143" s="12">
        <f t="shared" si="46"/>
        <v>-1691</v>
      </c>
      <c r="AS143" s="435"/>
      <c r="AT143" s="315">
        <v>4578.3</v>
      </c>
      <c r="AU143" s="70">
        <v>4578.3</v>
      </c>
      <c r="AV143" s="130">
        <v>43228</v>
      </c>
      <c r="AW143" s="68">
        <f t="shared" si="39"/>
        <v>-0.1000000000003638</v>
      </c>
      <c r="AX143" s="68">
        <v>0</v>
      </c>
      <c r="AY143" s="328"/>
      <c r="AZ143" s="338"/>
      <c r="BA143" s="12">
        <f t="shared" si="47"/>
        <v>-1691</v>
      </c>
      <c r="BB143" s="12"/>
      <c r="BC143" s="315">
        <v>4578.3</v>
      </c>
      <c r="BD143" s="70">
        <v>4578.3</v>
      </c>
      <c r="BE143" s="130">
        <v>43264</v>
      </c>
      <c r="BF143" s="68">
        <f t="shared" si="40"/>
        <v>-0.1000000000003638</v>
      </c>
      <c r="BG143" s="68">
        <v>9.16</v>
      </c>
      <c r="BH143" s="328"/>
      <c r="BI143" s="338"/>
      <c r="BJ143" s="12">
        <f t="shared" si="41"/>
        <v>-1700.16</v>
      </c>
      <c r="BK143" s="14"/>
      <c r="BL143" s="12"/>
      <c r="BM143" s="186"/>
      <c r="BN143" s="232"/>
      <c r="BO143" s="68"/>
      <c r="BP143" s="68"/>
      <c r="BQ143" s="25"/>
      <c r="BR143" s="12"/>
      <c r="BS143" s="186"/>
      <c r="BT143" s="232"/>
      <c r="BU143" s="68"/>
      <c r="BV143" s="68"/>
      <c r="BW143" s="13"/>
      <c r="BX143" s="12"/>
      <c r="BY143" s="186"/>
      <c r="BZ143" s="232"/>
      <c r="CA143" s="68"/>
      <c r="CB143" s="74"/>
      <c r="CC143" s="418"/>
      <c r="CD143" s="12"/>
      <c r="CE143" s="186"/>
      <c r="CF143" s="232"/>
      <c r="CG143" s="68"/>
      <c r="CH143" s="68"/>
      <c r="CI143" s="422"/>
      <c r="CJ143" s="12"/>
      <c r="CK143" s="186"/>
      <c r="CL143" s="232"/>
      <c r="CM143" s="68"/>
      <c r="CN143" s="74"/>
      <c r="CO143" s="422"/>
      <c r="CP143" s="12"/>
      <c r="CQ143" s="186"/>
      <c r="CR143" s="232"/>
      <c r="CS143" s="68"/>
      <c r="CT143" s="68"/>
      <c r="CU143" s="88"/>
      <c r="CV143" s="7"/>
      <c r="CW143" s="35"/>
    </row>
    <row r="144" spans="1:101" s="78" customFormat="1" ht="24.75" customHeight="1">
      <c r="A144" s="31">
        <v>142</v>
      </c>
      <c r="B144" s="79" t="s">
        <v>689</v>
      </c>
      <c r="C144" s="75" t="s">
        <v>83</v>
      </c>
      <c r="D144" s="13" t="s">
        <v>153</v>
      </c>
      <c r="E144" s="75" t="s">
        <v>740</v>
      </c>
      <c r="F144" s="68">
        <v>29.5</v>
      </c>
      <c r="G144" s="377" t="s">
        <v>691</v>
      </c>
      <c r="H144" s="318">
        <v>0</v>
      </c>
      <c r="I144" s="318">
        <v>-1077.34</v>
      </c>
      <c r="J144" s="318">
        <v>12466.8</v>
      </c>
      <c r="K144" s="316">
        <v>12466.8</v>
      </c>
      <c r="L144" s="263">
        <v>43115</v>
      </c>
      <c r="M144" s="12">
        <f t="shared" si="48"/>
        <v>0</v>
      </c>
      <c r="N144" s="12">
        <v>49.87</v>
      </c>
      <c r="O144" s="328"/>
      <c r="P144" s="337"/>
      <c r="Q144" s="12">
        <f t="shared" si="49"/>
        <v>-1127.2099999999998</v>
      </c>
      <c r="R144" s="401"/>
      <c r="S144" s="318">
        <v>12466.8</v>
      </c>
      <c r="T144" s="70">
        <v>12466.8</v>
      </c>
      <c r="U144" s="398">
        <v>43143</v>
      </c>
      <c r="V144" s="12">
        <f t="shared" si="42"/>
        <v>0</v>
      </c>
      <c r="W144" s="12">
        <v>12.47</v>
      </c>
      <c r="X144" s="328"/>
      <c r="Y144" s="12"/>
      <c r="Z144" s="276">
        <f t="shared" si="43"/>
        <v>-1139.6799999999998</v>
      </c>
      <c r="AA144" s="401"/>
      <c r="AB144" s="318">
        <v>12466.8</v>
      </c>
      <c r="AC144" s="70">
        <v>12466.8</v>
      </c>
      <c r="AD144" s="398">
        <v>43171</v>
      </c>
      <c r="AE144" s="68">
        <f t="shared" si="44"/>
        <v>0</v>
      </c>
      <c r="AF144" s="12">
        <v>12.47</v>
      </c>
      <c r="AG144" s="328"/>
      <c r="AH144" s="337"/>
      <c r="AI144" s="68">
        <f t="shared" si="45"/>
        <v>-1152.1499999999999</v>
      </c>
      <c r="AJ144" s="75"/>
      <c r="AK144" s="318">
        <v>12466.8</v>
      </c>
      <c r="AL144" s="70">
        <v>12466.8</v>
      </c>
      <c r="AM144" s="398">
        <v>43201</v>
      </c>
      <c r="AN144" s="68">
        <f t="shared" si="38"/>
        <v>0</v>
      </c>
      <c r="AO144" s="68">
        <v>0</v>
      </c>
      <c r="AP144" s="329"/>
      <c r="AQ144" s="349"/>
      <c r="AR144" s="12">
        <f t="shared" si="46"/>
        <v>-1152.1499999999999</v>
      </c>
      <c r="AS144" s="458"/>
      <c r="AT144" s="318">
        <v>12466.8</v>
      </c>
      <c r="AU144" s="70">
        <v>12466.8</v>
      </c>
      <c r="AV144" s="442">
        <v>43230</v>
      </c>
      <c r="AW144" s="68">
        <f t="shared" si="39"/>
        <v>0</v>
      </c>
      <c r="AX144" s="68">
        <v>0</v>
      </c>
      <c r="AY144" s="329"/>
      <c r="AZ144" s="349"/>
      <c r="BA144" s="12">
        <f t="shared" si="47"/>
        <v>-1152.1499999999999</v>
      </c>
      <c r="BB144" s="458"/>
      <c r="BC144" s="318">
        <v>12466.8</v>
      </c>
      <c r="BD144" s="70">
        <v>12466.8</v>
      </c>
      <c r="BE144" s="442">
        <v>43258</v>
      </c>
      <c r="BF144" s="68">
        <f t="shared" si="40"/>
        <v>0</v>
      </c>
      <c r="BG144" s="68">
        <v>0</v>
      </c>
      <c r="BH144" s="329"/>
      <c r="BI144" s="349"/>
      <c r="BJ144" s="12">
        <f t="shared" si="41"/>
        <v>-1152.1499999999999</v>
      </c>
      <c r="BK144" s="297"/>
      <c r="BL144" s="68"/>
      <c r="BM144" s="186"/>
      <c r="BN144" s="132"/>
      <c r="BO144" s="68"/>
      <c r="BP144" s="68"/>
      <c r="BQ144" s="75"/>
      <c r="BR144" s="68"/>
      <c r="BS144" s="186"/>
      <c r="BT144" s="132"/>
      <c r="BU144" s="68"/>
      <c r="BV144" s="74"/>
      <c r="BW144" s="75"/>
      <c r="BX144" s="68"/>
      <c r="BY144" s="186"/>
      <c r="BZ144" s="132"/>
      <c r="CA144" s="68"/>
      <c r="CB144" s="74"/>
      <c r="CC144" s="100"/>
      <c r="CD144" s="68"/>
      <c r="CE144" s="186"/>
      <c r="CF144" s="132"/>
      <c r="CG144" s="68"/>
      <c r="CH144" s="68"/>
      <c r="CI144" s="423"/>
      <c r="CJ144" s="68"/>
      <c r="CK144" s="186"/>
      <c r="CL144" s="132"/>
      <c r="CM144" s="68"/>
      <c r="CN144" s="68"/>
      <c r="CO144" s="426"/>
      <c r="CP144" s="68"/>
      <c r="CQ144" s="186"/>
      <c r="CR144" s="132"/>
      <c r="CS144" s="68"/>
      <c r="CT144" s="74"/>
      <c r="CU144" s="100"/>
      <c r="CV144" s="143"/>
      <c r="CW144" s="254"/>
    </row>
    <row r="145" spans="1:101" s="78" customFormat="1" ht="24.75" customHeight="1">
      <c r="A145" s="26">
        <v>143</v>
      </c>
      <c r="B145" s="79" t="s">
        <v>690</v>
      </c>
      <c r="C145" s="75" t="s">
        <v>84</v>
      </c>
      <c r="D145" s="13" t="s">
        <v>153</v>
      </c>
      <c r="E145" s="75" t="s">
        <v>740</v>
      </c>
      <c r="F145" s="68">
        <v>16.2</v>
      </c>
      <c r="G145" s="378"/>
      <c r="H145" s="318">
        <v>0</v>
      </c>
      <c r="I145" s="318">
        <v>-218.15</v>
      </c>
      <c r="J145" s="318">
        <v>6561</v>
      </c>
      <c r="K145" s="316">
        <v>6561</v>
      </c>
      <c r="L145" s="112">
        <v>43115</v>
      </c>
      <c r="M145" s="12">
        <f t="shared" si="48"/>
        <v>0</v>
      </c>
      <c r="N145" s="12">
        <v>26.24</v>
      </c>
      <c r="O145" s="328"/>
      <c r="P145" s="337"/>
      <c r="Q145" s="12">
        <f t="shared" si="49"/>
        <v>-244.39000000000001</v>
      </c>
      <c r="R145" s="399"/>
      <c r="S145" s="318">
        <v>6561</v>
      </c>
      <c r="T145" s="70">
        <v>6561</v>
      </c>
      <c r="U145" s="399"/>
      <c r="V145" s="12">
        <f t="shared" si="42"/>
        <v>0</v>
      </c>
      <c r="W145" s="12">
        <v>6.56</v>
      </c>
      <c r="X145" s="328"/>
      <c r="Y145" s="12"/>
      <c r="Z145" s="276">
        <f t="shared" si="43"/>
        <v>-250.95000000000002</v>
      </c>
      <c r="AA145" s="399"/>
      <c r="AB145" s="318">
        <v>6561</v>
      </c>
      <c r="AC145" s="70">
        <v>6561</v>
      </c>
      <c r="AD145" s="399"/>
      <c r="AE145" s="68">
        <f t="shared" si="44"/>
        <v>0</v>
      </c>
      <c r="AF145" s="12">
        <v>6.56</v>
      </c>
      <c r="AG145" s="328"/>
      <c r="AH145" s="337"/>
      <c r="AI145" s="68">
        <f t="shared" si="45"/>
        <v>-257.51</v>
      </c>
      <c r="AJ145" s="75"/>
      <c r="AK145" s="318">
        <v>6561</v>
      </c>
      <c r="AL145" s="70">
        <v>6561</v>
      </c>
      <c r="AM145" s="399"/>
      <c r="AN145" s="68">
        <f t="shared" si="38"/>
        <v>0</v>
      </c>
      <c r="AO145" s="68">
        <v>0</v>
      </c>
      <c r="AP145" s="330"/>
      <c r="AQ145" s="350"/>
      <c r="AR145" s="12">
        <f t="shared" si="46"/>
        <v>-257.51</v>
      </c>
      <c r="AS145" s="459"/>
      <c r="AT145" s="318">
        <v>6561</v>
      </c>
      <c r="AU145" s="70">
        <v>6561</v>
      </c>
      <c r="AV145" s="457"/>
      <c r="AW145" s="68">
        <f t="shared" si="39"/>
        <v>0</v>
      </c>
      <c r="AX145" s="68">
        <v>0</v>
      </c>
      <c r="AY145" s="330"/>
      <c r="AZ145" s="350"/>
      <c r="BA145" s="12">
        <f t="shared" si="47"/>
        <v>-257.51</v>
      </c>
      <c r="BB145" s="459"/>
      <c r="BC145" s="318">
        <v>6561</v>
      </c>
      <c r="BD145" s="70">
        <v>6561</v>
      </c>
      <c r="BE145" s="457"/>
      <c r="BF145" s="68">
        <f t="shared" si="40"/>
        <v>0</v>
      </c>
      <c r="BG145" s="68">
        <v>0</v>
      </c>
      <c r="BH145" s="330"/>
      <c r="BI145" s="350"/>
      <c r="BJ145" s="12">
        <f t="shared" si="41"/>
        <v>-257.51</v>
      </c>
      <c r="BK145" s="297"/>
      <c r="BL145" s="68"/>
      <c r="BM145" s="186"/>
      <c r="BN145" s="131"/>
      <c r="BO145" s="68"/>
      <c r="BP145" s="68"/>
      <c r="BQ145" s="75"/>
      <c r="BR145" s="68"/>
      <c r="BS145" s="186"/>
      <c r="BT145" s="131"/>
      <c r="BU145" s="68"/>
      <c r="BV145" s="74"/>
      <c r="BW145" s="75"/>
      <c r="BX145" s="68"/>
      <c r="BY145" s="186"/>
      <c r="BZ145" s="131"/>
      <c r="CA145" s="68"/>
      <c r="CB145" s="74"/>
      <c r="CC145" s="100"/>
      <c r="CD145" s="68"/>
      <c r="CE145" s="186"/>
      <c r="CF145" s="131"/>
      <c r="CG145" s="68"/>
      <c r="CH145" s="74"/>
      <c r="CI145" s="424"/>
      <c r="CJ145" s="68"/>
      <c r="CK145" s="186"/>
      <c r="CL145" s="131"/>
      <c r="CM145" s="68"/>
      <c r="CN145" s="68"/>
      <c r="CO145" s="427"/>
      <c r="CP145" s="68"/>
      <c r="CQ145" s="186"/>
      <c r="CR145" s="131"/>
      <c r="CS145" s="68"/>
      <c r="CT145" s="74"/>
      <c r="CU145" s="100"/>
      <c r="CV145" s="143"/>
      <c r="CW145" s="254"/>
    </row>
    <row r="146" spans="1:101" ht="24.75" customHeight="1">
      <c r="A146" s="31">
        <v>144</v>
      </c>
      <c r="B146" s="47" t="s">
        <v>447</v>
      </c>
      <c r="C146" s="40" t="s">
        <v>154</v>
      </c>
      <c r="D146" s="40" t="s">
        <v>153</v>
      </c>
      <c r="E146" s="40" t="s">
        <v>249</v>
      </c>
      <c r="F146" s="12">
        <v>13.32</v>
      </c>
      <c r="G146" s="369" t="s">
        <v>349</v>
      </c>
      <c r="H146" s="315">
        <v>3488.89</v>
      </c>
      <c r="I146" s="315">
        <v>-805.64</v>
      </c>
      <c r="J146" s="315">
        <v>4666.5</v>
      </c>
      <c r="K146" s="316"/>
      <c r="L146" s="19"/>
      <c r="M146" s="12">
        <f t="shared" si="48"/>
        <v>-1177.6100000000001</v>
      </c>
      <c r="N146" s="12">
        <v>24.73</v>
      </c>
      <c r="O146" s="328"/>
      <c r="P146" s="337"/>
      <c r="Q146" s="12">
        <f t="shared" si="49"/>
        <v>-830.37</v>
      </c>
      <c r="R146" s="219"/>
      <c r="S146" s="315">
        <v>4666.5</v>
      </c>
      <c r="T146" s="70">
        <v>4666.5</v>
      </c>
      <c r="U146" s="396">
        <v>43132</v>
      </c>
      <c r="V146" s="12">
        <f t="shared" si="42"/>
        <v>-1177.6100000000006</v>
      </c>
      <c r="W146" s="12">
        <v>21.2</v>
      </c>
      <c r="X146" s="328"/>
      <c r="Y146" s="12"/>
      <c r="Z146" s="276">
        <f t="shared" si="43"/>
        <v>-851.57</v>
      </c>
      <c r="AA146" s="400"/>
      <c r="AB146" s="315">
        <v>4666.5</v>
      </c>
      <c r="AC146" s="186">
        <v>4666.5</v>
      </c>
      <c r="AD146" s="392">
        <v>43160</v>
      </c>
      <c r="AE146" s="68">
        <f t="shared" si="44"/>
        <v>-1177.6100000000006</v>
      </c>
      <c r="AF146" s="12">
        <v>25.91</v>
      </c>
      <c r="AG146" s="328"/>
      <c r="AH146" s="337"/>
      <c r="AI146" s="68">
        <f t="shared" si="45"/>
        <v>-877.48</v>
      </c>
      <c r="AJ146" s="401"/>
      <c r="AK146" s="315">
        <v>4666.5</v>
      </c>
      <c r="AL146" s="186">
        <v>9333</v>
      </c>
      <c r="AM146" s="392" t="s">
        <v>647</v>
      </c>
      <c r="AN146" s="68">
        <f t="shared" si="38"/>
        <v>3488.8899999999994</v>
      </c>
      <c r="AO146" s="68">
        <v>20.01</v>
      </c>
      <c r="AP146" s="329"/>
      <c r="AQ146" s="349"/>
      <c r="AR146" s="12">
        <f t="shared" si="46"/>
        <v>-897.49</v>
      </c>
      <c r="AS146" s="458"/>
      <c r="AT146" s="315">
        <v>4666.5</v>
      </c>
      <c r="AU146" s="186">
        <v>4666.5</v>
      </c>
      <c r="AV146" s="442">
        <v>43251</v>
      </c>
      <c r="AW146" s="68">
        <f t="shared" si="39"/>
        <v>3488.8899999999994</v>
      </c>
      <c r="AX146" s="68">
        <v>23.55</v>
      </c>
      <c r="AY146" s="329"/>
      <c r="AZ146" s="349"/>
      <c r="BA146" s="12">
        <f t="shared" si="47"/>
        <v>-921.04</v>
      </c>
      <c r="BB146" s="434"/>
      <c r="BC146" s="315">
        <v>4666.5</v>
      </c>
      <c r="BD146" s="186">
        <v>4666.5</v>
      </c>
      <c r="BE146" s="442">
        <v>43279</v>
      </c>
      <c r="BF146" s="68">
        <f t="shared" si="40"/>
        <v>3488.8899999999994</v>
      </c>
      <c r="BG146" s="68">
        <v>20.02</v>
      </c>
      <c r="BH146" s="329"/>
      <c r="BI146" s="349"/>
      <c r="BJ146" s="12">
        <f t="shared" si="41"/>
        <v>-941.06</v>
      </c>
      <c r="BK146" s="14"/>
      <c r="BL146" s="12"/>
      <c r="BM146" s="70"/>
      <c r="BN146" s="130"/>
      <c r="BO146" s="68"/>
      <c r="BP146" s="68"/>
      <c r="BQ146" s="13"/>
      <c r="BR146" s="12"/>
      <c r="BS146" s="70"/>
      <c r="BT146" s="130"/>
      <c r="BU146" s="68"/>
      <c r="BV146" s="68"/>
      <c r="BW146" s="13"/>
      <c r="BX146" s="12"/>
      <c r="BY146" s="70"/>
      <c r="BZ146" s="130"/>
      <c r="CA146" s="68"/>
      <c r="CB146" s="68"/>
      <c r="CC146" s="7"/>
      <c r="CD146" s="12"/>
      <c r="CE146" s="70"/>
      <c r="CF146" s="130"/>
      <c r="CG146" s="68"/>
      <c r="CH146" s="68"/>
      <c r="CI146" s="88"/>
      <c r="CJ146" s="12"/>
      <c r="CK146" s="70"/>
      <c r="CL146" s="130"/>
      <c r="CM146" s="68"/>
      <c r="CN146" s="68"/>
      <c r="CO146" s="421"/>
      <c r="CP146" s="12"/>
      <c r="CQ146" s="70"/>
      <c r="CR146" s="130"/>
      <c r="CS146" s="68"/>
      <c r="CT146" s="68"/>
      <c r="CU146" s="7"/>
      <c r="CV146" s="7"/>
      <c r="CW146" s="35"/>
    </row>
    <row r="147" spans="1:101" s="36" customFormat="1" ht="24.75" customHeight="1">
      <c r="A147" s="26">
        <v>145</v>
      </c>
      <c r="B147" s="20" t="s">
        <v>197</v>
      </c>
      <c r="C147" s="40" t="s">
        <v>154</v>
      </c>
      <c r="D147" s="40" t="s">
        <v>153</v>
      </c>
      <c r="E147" s="40" t="s">
        <v>249</v>
      </c>
      <c r="F147" s="13">
        <v>37.72</v>
      </c>
      <c r="G147" s="370"/>
      <c r="H147" s="315">
        <v>9782.17</v>
      </c>
      <c r="I147" s="315">
        <v>-933.99</v>
      </c>
      <c r="J147" s="315">
        <v>11671.5</v>
      </c>
      <c r="K147" s="316"/>
      <c r="L147" s="19"/>
      <c r="M147" s="12">
        <f t="shared" si="48"/>
        <v>-1889.33</v>
      </c>
      <c r="N147" s="12">
        <v>39.68</v>
      </c>
      <c r="O147" s="328"/>
      <c r="P147" s="337"/>
      <c r="Q147" s="12">
        <f t="shared" si="49"/>
        <v>-973.67</v>
      </c>
      <c r="R147" s="219"/>
      <c r="S147" s="315">
        <v>11671.5</v>
      </c>
      <c r="T147" s="70">
        <v>11671.5</v>
      </c>
      <c r="U147" s="397"/>
      <c r="V147" s="12">
        <f t="shared" si="42"/>
        <v>-1889.33</v>
      </c>
      <c r="W147" s="12">
        <v>34.01</v>
      </c>
      <c r="X147" s="328"/>
      <c r="Y147" s="12"/>
      <c r="Z147" s="276">
        <f t="shared" si="43"/>
        <v>-1007.68</v>
      </c>
      <c r="AA147" s="399"/>
      <c r="AB147" s="315">
        <v>11671.5</v>
      </c>
      <c r="AC147" s="186">
        <v>11671.5</v>
      </c>
      <c r="AD147" s="391"/>
      <c r="AE147" s="68">
        <f t="shared" si="44"/>
        <v>-1889.33</v>
      </c>
      <c r="AF147" s="12">
        <v>41.56</v>
      </c>
      <c r="AG147" s="328"/>
      <c r="AH147" s="337"/>
      <c r="AI147" s="68">
        <f t="shared" si="45"/>
        <v>-1049.24</v>
      </c>
      <c r="AJ147" s="399"/>
      <c r="AK147" s="315">
        <v>11671.5</v>
      </c>
      <c r="AL147" s="186">
        <v>23343</v>
      </c>
      <c r="AM147" s="391"/>
      <c r="AN147" s="68">
        <f t="shared" si="38"/>
        <v>9782.17</v>
      </c>
      <c r="AO147" s="68">
        <v>32.12</v>
      </c>
      <c r="AP147" s="330"/>
      <c r="AQ147" s="350"/>
      <c r="AR147" s="12">
        <f t="shared" si="46"/>
        <v>-1081.36</v>
      </c>
      <c r="AS147" s="459"/>
      <c r="AT147" s="315">
        <v>11671.5</v>
      </c>
      <c r="AU147" s="186">
        <v>11671.5</v>
      </c>
      <c r="AV147" s="443"/>
      <c r="AW147" s="68">
        <f t="shared" si="39"/>
        <v>9782.17</v>
      </c>
      <c r="AX147" s="68">
        <v>37.79</v>
      </c>
      <c r="AY147" s="330"/>
      <c r="AZ147" s="350"/>
      <c r="BA147" s="12">
        <f t="shared" si="47"/>
        <v>-1119.1499999999999</v>
      </c>
      <c r="BB147" s="435"/>
      <c r="BC147" s="315">
        <v>11671.5</v>
      </c>
      <c r="BD147" s="186">
        <v>11671.5</v>
      </c>
      <c r="BE147" s="443"/>
      <c r="BF147" s="68">
        <f t="shared" si="40"/>
        <v>9782.17</v>
      </c>
      <c r="BG147" s="68">
        <v>32.12</v>
      </c>
      <c r="BH147" s="330"/>
      <c r="BI147" s="350"/>
      <c r="BJ147" s="12">
        <f t="shared" si="41"/>
        <v>-1151.2699999999998</v>
      </c>
      <c r="BK147" s="38"/>
      <c r="BL147" s="12"/>
      <c r="BM147" s="70"/>
      <c r="BN147" s="130"/>
      <c r="BO147" s="68"/>
      <c r="BP147" s="68"/>
      <c r="BQ147" s="13"/>
      <c r="BR147" s="12"/>
      <c r="BS147" s="70"/>
      <c r="BT147" s="130"/>
      <c r="BU147" s="68"/>
      <c r="BV147" s="68"/>
      <c r="BW147" s="13"/>
      <c r="BX147" s="12"/>
      <c r="BY147" s="70"/>
      <c r="BZ147" s="130"/>
      <c r="CA147" s="68"/>
      <c r="CB147" s="68"/>
      <c r="CC147" s="37"/>
      <c r="CD147" s="12"/>
      <c r="CE147" s="70"/>
      <c r="CF147" s="130"/>
      <c r="CG147" s="68"/>
      <c r="CH147" s="68"/>
      <c r="CI147" s="37"/>
      <c r="CJ147" s="12"/>
      <c r="CK147" s="70"/>
      <c r="CL147" s="130"/>
      <c r="CM147" s="68"/>
      <c r="CN147" s="68"/>
      <c r="CO147" s="422"/>
      <c r="CP147" s="12"/>
      <c r="CQ147" s="70"/>
      <c r="CR147" s="130"/>
      <c r="CS147" s="68"/>
      <c r="CT147" s="68"/>
      <c r="CU147" s="37"/>
      <c r="CV147" s="37"/>
      <c r="CW147" s="255"/>
    </row>
    <row r="148" spans="1:101" ht="24.75" customHeight="1">
      <c r="A148" s="31">
        <v>146</v>
      </c>
      <c r="B148" s="47" t="s">
        <v>467</v>
      </c>
      <c r="C148" s="13" t="s">
        <v>85</v>
      </c>
      <c r="D148" s="40" t="s">
        <v>153</v>
      </c>
      <c r="E148" s="15" t="s">
        <v>149</v>
      </c>
      <c r="F148" s="12">
        <v>101.5</v>
      </c>
      <c r="G148" s="41" t="s">
        <v>914</v>
      </c>
      <c r="H148" s="315">
        <v>95406.2</v>
      </c>
      <c r="I148" s="315">
        <v>143.26</v>
      </c>
      <c r="J148" s="315">
        <v>19841.4</v>
      </c>
      <c r="K148" s="316">
        <v>9920.7</v>
      </c>
      <c r="L148" s="19">
        <v>43109</v>
      </c>
      <c r="M148" s="12">
        <f t="shared" si="48"/>
        <v>85485.49999999999</v>
      </c>
      <c r="N148" s="12">
        <v>0</v>
      </c>
      <c r="O148" s="328"/>
      <c r="P148" s="337"/>
      <c r="Q148" s="12">
        <f t="shared" si="49"/>
        <v>143.26</v>
      </c>
      <c r="R148" s="25"/>
      <c r="S148" s="315">
        <v>19841.4</v>
      </c>
      <c r="T148" s="70">
        <v>9920.7</v>
      </c>
      <c r="U148" s="19">
        <v>43133</v>
      </c>
      <c r="V148" s="12">
        <f t="shared" si="42"/>
        <v>75564.79999999997</v>
      </c>
      <c r="W148" s="12">
        <v>0</v>
      </c>
      <c r="X148" s="328"/>
      <c r="Y148" s="12"/>
      <c r="Z148" s="276">
        <f t="shared" si="43"/>
        <v>143.26</v>
      </c>
      <c r="AA148" s="347"/>
      <c r="AB148" s="315">
        <v>19841.4</v>
      </c>
      <c r="AC148" s="186">
        <v>9920.7</v>
      </c>
      <c r="AD148" s="54">
        <v>43174</v>
      </c>
      <c r="AE148" s="68">
        <f t="shared" si="44"/>
        <v>65644.09999999998</v>
      </c>
      <c r="AF148" s="12">
        <v>0</v>
      </c>
      <c r="AG148" s="328"/>
      <c r="AH148" s="337"/>
      <c r="AI148" s="68">
        <f t="shared" si="45"/>
        <v>143.26</v>
      </c>
      <c r="AJ148" s="63"/>
      <c r="AK148" s="315">
        <v>19841.4</v>
      </c>
      <c r="AL148" s="186">
        <v>9920.7</v>
      </c>
      <c r="AM148" s="54" t="s">
        <v>479</v>
      </c>
      <c r="AN148" s="68">
        <f t="shared" si="38"/>
        <v>55723.39999999998</v>
      </c>
      <c r="AO148" s="68">
        <v>0</v>
      </c>
      <c r="AP148" s="329"/>
      <c r="AQ148" s="349"/>
      <c r="AR148" s="12">
        <f t="shared" si="46"/>
        <v>143.26</v>
      </c>
      <c r="AS148" s="16"/>
      <c r="AT148" s="315">
        <v>19841.4</v>
      </c>
      <c r="AU148" s="186">
        <v>9920.7</v>
      </c>
      <c r="AV148" s="128">
        <v>43224</v>
      </c>
      <c r="AW148" s="68">
        <f t="shared" si="39"/>
        <v>45802.69999999998</v>
      </c>
      <c r="AX148" s="68">
        <v>0</v>
      </c>
      <c r="AY148" s="329"/>
      <c r="AZ148" s="349"/>
      <c r="BA148" s="12">
        <f t="shared" si="47"/>
        <v>143.26</v>
      </c>
      <c r="BB148" s="16"/>
      <c r="BC148" s="315">
        <v>19841.4</v>
      </c>
      <c r="BD148" s="186">
        <v>9920.7</v>
      </c>
      <c r="BE148" s="128">
        <v>43257</v>
      </c>
      <c r="BF148" s="68">
        <f t="shared" si="40"/>
        <v>35881.999999999985</v>
      </c>
      <c r="BG148" s="68">
        <v>0</v>
      </c>
      <c r="BH148" s="329"/>
      <c r="BI148" s="349"/>
      <c r="BJ148" s="12">
        <f t="shared" si="41"/>
        <v>143.26</v>
      </c>
      <c r="BK148" s="58"/>
      <c r="BL148" s="12"/>
      <c r="BM148" s="186"/>
      <c r="BN148" s="130"/>
      <c r="BO148" s="68"/>
      <c r="BP148" s="68"/>
      <c r="BQ148" s="25"/>
      <c r="BR148" s="12"/>
      <c r="BS148" s="186"/>
      <c r="BT148" s="130"/>
      <c r="BU148" s="68"/>
      <c r="BV148" s="68"/>
      <c r="BW148" s="13"/>
      <c r="BX148" s="12"/>
      <c r="BY148" s="186"/>
      <c r="BZ148" s="130"/>
      <c r="CA148" s="68"/>
      <c r="CB148" s="74"/>
      <c r="CC148" s="57"/>
      <c r="CD148" s="12"/>
      <c r="CE148" s="186"/>
      <c r="CF148" s="130"/>
      <c r="CG148" s="68"/>
      <c r="CH148" s="68"/>
      <c r="CI148" s="88"/>
      <c r="CJ148" s="12"/>
      <c r="CK148" s="186"/>
      <c r="CL148" s="130"/>
      <c r="CM148" s="68"/>
      <c r="CN148" s="97"/>
      <c r="CO148" s="58"/>
      <c r="CP148" s="12"/>
      <c r="CQ148" s="186"/>
      <c r="CR148" s="130"/>
      <c r="CS148" s="68"/>
      <c r="CT148" s="68"/>
      <c r="CU148" s="88"/>
      <c r="CV148" s="7"/>
      <c r="CW148" s="35"/>
    </row>
    <row r="149" spans="1:101" ht="24.75" customHeight="1">
      <c r="A149" s="26">
        <v>147</v>
      </c>
      <c r="B149" s="49" t="s">
        <v>847</v>
      </c>
      <c r="C149" s="26" t="s">
        <v>16</v>
      </c>
      <c r="D149" s="40" t="s">
        <v>153</v>
      </c>
      <c r="E149" s="31" t="s">
        <v>524</v>
      </c>
      <c r="F149" s="17">
        <v>9.8</v>
      </c>
      <c r="G149" s="410" t="s">
        <v>443</v>
      </c>
      <c r="H149" s="315">
        <v>810.2</v>
      </c>
      <c r="I149" s="315">
        <v>-607.08</v>
      </c>
      <c r="J149" s="309">
        <v>1764</v>
      </c>
      <c r="K149" s="316">
        <v>1831.8</v>
      </c>
      <c r="L149" s="392" t="s">
        <v>730</v>
      </c>
      <c r="M149" s="12">
        <f t="shared" si="48"/>
        <v>878</v>
      </c>
      <c r="N149" s="12">
        <v>4.77</v>
      </c>
      <c r="O149" s="328"/>
      <c r="P149" s="337"/>
      <c r="Q149" s="12">
        <f t="shared" si="49"/>
        <v>-611.85</v>
      </c>
      <c r="R149" s="415"/>
      <c r="S149" s="309">
        <v>1764</v>
      </c>
      <c r="T149" s="70">
        <v>1831.8</v>
      </c>
      <c r="U149" s="390" t="s">
        <v>889</v>
      </c>
      <c r="V149" s="12">
        <f t="shared" si="42"/>
        <v>945.8</v>
      </c>
      <c r="W149" s="12">
        <v>0</v>
      </c>
      <c r="X149" s="328"/>
      <c r="Y149" s="12"/>
      <c r="Z149" s="276">
        <f t="shared" si="43"/>
        <v>-611.85</v>
      </c>
      <c r="AA149" s="433"/>
      <c r="AB149" s="309">
        <v>1764</v>
      </c>
      <c r="AC149" s="186">
        <v>1831.8</v>
      </c>
      <c r="AD149" s="390" t="s">
        <v>303</v>
      </c>
      <c r="AE149" s="68">
        <f t="shared" si="44"/>
        <v>1013.5999999999999</v>
      </c>
      <c r="AF149" s="12">
        <v>4.09</v>
      </c>
      <c r="AG149" s="328"/>
      <c r="AH149" s="337"/>
      <c r="AI149" s="68">
        <f t="shared" si="45"/>
        <v>-615.94</v>
      </c>
      <c r="AJ149" s="26"/>
      <c r="AK149" s="309">
        <v>1764</v>
      </c>
      <c r="AL149" s="186">
        <v>1831.8</v>
      </c>
      <c r="AM149" s="390" t="s">
        <v>876</v>
      </c>
      <c r="AN149" s="68">
        <f t="shared" si="38"/>
        <v>1081.3999999999999</v>
      </c>
      <c r="AO149" s="68">
        <v>5.25</v>
      </c>
      <c r="AP149" s="332"/>
      <c r="AQ149" s="351"/>
      <c r="AR149" s="12">
        <f t="shared" si="46"/>
        <v>-621.19</v>
      </c>
      <c r="AS149" s="436"/>
      <c r="AT149" s="309">
        <v>1764</v>
      </c>
      <c r="AU149" s="186">
        <v>1831.8</v>
      </c>
      <c r="AV149" s="449" t="s">
        <v>513</v>
      </c>
      <c r="AW149" s="68">
        <f t="shared" si="39"/>
        <v>1149.1999999999998</v>
      </c>
      <c r="AX149" s="68">
        <v>2.73</v>
      </c>
      <c r="AY149" s="332"/>
      <c r="AZ149" s="351"/>
      <c r="BA149" s="12">
        <f t="shared" si="47"/>
        <v>-623.9200000000001</v>
      </c>
      <c r="BB149" s="436"/>
      <c r="BC149" s="309">
        <v>1764</v>
      </c>
      <c r="BD149" s="186">
        <v>1831.8</v>
      </c>
      <c r="BE149" s="449" t="s">
        <v>703</v>
      </c>
      <c r="BF149" s="68">
        <f t="shared" si="40"/>
        <v>1216.9999999999998</v>
      </c>
      <c r="BG149" s="68">
        <v>4.92</v>
      </c>
      <c r="BH149" s="332"/>
      <c r="BI149" s="351"/>
      <c r="BJ149" s="12">
        <f t="shared" si="41"/>
        <v>-628.84</v>
      </c>
      <c r="BK149" s="105"/>
      <c r="BL149" s="17"/>
      <c r="BM149" s="186"/>
      <c r="BN149" s="442"/>
      <c r="BO149" s="68"/>
      <c r="BP149" s="68"/>
      <c r="BQ149" s="26"/>
      <c r="BR149" s="17"/>
      <c r="BS149" s="186"/>
      <c r="BT149" s="442"/>
      <c r="BU149" s="68"/>
      <c r="BV149" s="74"/>
      <c r="BW149" s="26"/>
      <c r="BX149" s="17"/>
      <c r="BY149" s="186"/>
      <c r="BZ149" s="442"/>
      <c r="CA149" s="68"/>
      <c r="CB149" s="212"/>
      <c r="CC149" s="419"/>
      <c r="CD149" s="17"/>
      <c r="CE149" s="186"/>
      <c r="CF149" s="442"/>
      <c r="CG149" s="68"/>
      <c r="CH149" s="68"/>
      <c r="CI149" s="425"/>
      <c r="CJ149" s="17"/>
      <c r="CK149" s="186"/>
      <c r="CL149" s="442"/>
      <c r="CM149" s="68"/>
      <c r="CN149" s="97"/>
      <c r="CO149" s="94"/>
      <c r="CP149" s="17"/>
      <c r="CQ149" s="186"/>
      <c r="CR149" s="442"/>
      <c r="CS149" s="68"/>
      <c r="CT149" s="68"/>
      <c r="CU149" s="7"/>
      <c r="CV149" s="7"/>
      <c r="CW149" s="35"/>
    </row>
    <row r="150" spans="1:101" ht="24.75" customHeight="1">
      <c r="A150" s="31">
        <v>148</v>
      </c>
      <c r="B150" s="47" t="s">
        <v>461</v>
      </c>
      <c r="C150" s="13" t="s">
        <v>86</v>
      </c>
      <c r="D150" s="40" t="s">
        <v>153</v>
      </c>
      <c r="E150" s="13" t="s">
        <v>151</v>
      </c>
      <c r="F150" s="12">
        <v>14.58</v>
      </c>
      <c r="G150" s="394"/>
      <c r="H150" s="315">
        <v>1603.4</v>
      </c>
      <c r="I150" s="315">
        <v>35.48</v>
      </c>
      <c r="J150" s="315">
        <v>2968.2</v>
      </c>
      <c r="K150" s="316">
        <v>2968.2</v>
      </c>
      <c r="L150" s="391"/>
      <c r="M150" s="12">
        <f t="shared" si="48"/>
        <v>1603.4</v>
      </c>
      <c r="N150" s="12">
        <v>6.82</v>
      </c>
      <c r="O150" s="328"/>
      <c r="P150" s="337"/>
      <c r="Q150" s="12">
        <f t="shared" si="49"/>
        <v>28.659999999999997</v>
      </c>
      <c r="R150" s="455"/>
      <c r="S150" s="315">
        <v>2968.2</v>
      </c>
      <c r="T150" s="70">
        <v>2968.2</v>
      </c>
      <c r="U150" s="391"/>
      <c r="V150" s="12">
        <f t="shared" si="42"/>
        <v>1603.4</v>
      </c>
      <c r="W150" s="12">
        <v>0</v>
      </c>
      <c r="X150" s="328"/>
      <c r="Y150" s="12"/>
      <c r="Z150" s="276">
        <f t="shared" si="43"/>
        <v>28.659999999999997</v>
      </c>
      <c r="AA150" s="389"/>
      <c r="AB150" s="315">
        <v>2968.2</v>
      </c>
      <c r="AC150" s="186">
        <v>2968.2</v>
      </c>
      <c r="AD150" s="391"/>
      <c r="AE150" s="68">
        <f t="shared" si="44"/>
        <v>1603.4</v>
      </c>
      <c r="AF150" s="12">
        <v>6.82</v>
      </c>
      <c r="AG150" s="328"/>
      <c r="AH150" s="337"/>
      <c r="AI150" s="68">
        <f t="shared" si="45"/>
        <v>21.839999999999996</v>
      </c>
      <c r="AJ150" s="13"/>
      <c r="AK150" s="315">
        <v>2968.2</v>
      </c>
      <c r="AL150" s="186">
        <v>2968.2</v>
      </c>
      <c r="AM150" s="391"/>
      <c r="AN150" s="68">
        <f t="shared" si="38"/>
        <v>1603.4</v>
      </c>
      <c r="AO150" s="68">
        <v>9.55</v>
      </c>
      <c r="AP150" s="330"/>
      <c r="AQ150" s="350"/>
      <c r="AR150" s="12">
        <f t="shared" si="46"/>
        <v>12.289999999999996</v>
      </c>
      <c r="AS150" s="435"/>
      <c r="AT150" s="315">
        <v>2968.2</v>
      </c>
      <c r="AU150" s="186">
        <v>2968.2</v>
      </c>
      <c r="AV150" s="443"/>
      <c r="AW150" s="68">
        <f t="shared" si="39"/>
        <v>1603.4</v>
      </c>
      <c r="AX150" s="68">
        <v>5.46</v>
      </c>
      <c r="AY150" s="330"/>
      <c r="AZ150" s="350"/>
      <c r="BA150" s="12">
        <f t="shared" si="47"/>
        <v>6.829999999999996</v>
      </c>
      <c r="BB150" s="435"/>
      <c r="BC150" s="315">
        <v>2968.2</v>
      </c>
      <c r="BD150" s="186">
        <v>2968.2</v>
      </c>
      <c r="BE150" s="443"/>
      <c r="BF150" s="68">
        <f t="shared" si="40"/>
        <v>1603.4</v>
      </c>
      <c r="BG150" s="68">
        <v>10.92</v>
      </c>
      <c r="BH150" s="330"/>
      <c r="BI150" s="350"/>
      <c r="BJ150" s="12">
        <f t="shared" si="41"/>
        <v>-4.090000000000004</v>
      </c>
      <c r="BK150" s="32"/>
      <c r="BL150" s="12"/>
      <c r="BM150" s="186"/>
      <c r="BN150" s="443"/>
      <c r="BO150" s="68"/>
      <c r="BP150" s="68"/>
      <c r="BQ150" s="13"/>
      <c r="BR150" s="12"/>
      <c r="BS150" s="186"/>
      <c r="BT150" s="443"/>
      <c r="BU150" s="68"/>
      <c r="BV150" s="68"/>
      <c r="BW150" s="13"/>
      <c r="BX150" s="12"/>
      <c r="BY150" s="186"/>
      <c r="BZ150" s="443"/>
      <c r="CA150" s="68"/>
      <c r="CB150" s="74"/>
      <c r="CC150" s="420"/>
      <c r="CD150" s="12"/>
      <c r="CE150" s="186"/>
      <c r="CF150" s="443"/>
      <c r="CG150" s="68"/>
      <c r="CH150" s="68"/>
      <c r="CI150" s="425"/>
      <c r="CJ150" s="12"/>
      <c r="CK150" s="186"/>
      <c r="CL150" s="443"/>
      <c r="CM150" s="68"/>
      <c r="CN150" s="68"/>
      <c r="CO150" s="7"/>
      <c r="CP150" s="12"/>
      <c r="CQ150" s="186"/>
      <c r="CR150" s="443"/>
      <c r="CS150" s="68"/>
      <c r="CT150" s="68"/>
      <c r="CU150" s="7"/>
      <c r="CV150" s="7"/>
      <c r="CW150" s="35"/>
    </row>
    <row r="151" spans="1:101" ht="24.75" customHeight="1">
      <c r="A151" s="26">
        <v>149</v>
      </c>
      <c r="B151" s="47" t="s">
        <v>482</v>
      </c>
      <c r="C151" s="13" t="s">
        <v>183</v>
      </c>
      <c r="D151" s="40" t="s">
        <v>153</v>
      </c>
      <c r="E151" s="13" t="s">
        <v>567</v>
      </c>
      <c r="F151" s="12">
        <v>19.77</v>
      </c>
      <c r="G151" s="41" t="s">
        <v>971</v>
      </c>
      <c r="H151" s="317">
        <v>-661.59</v>
      </c>
      <c r="I151" s="315">
        <v>1419.7</v>
      </c>
      <c r="J151" s="315">
        <v>4623.3</v>
      </c>
      <c r="K151" s="316">
        <v>4624</v>
      </c>
      <c r="L151" s="54" t="s">
        <v>527</v>
      </c>
      <c r="M151" s="12">
        <f>H151-J151+K151</f>
        <v>-660.8900000000003</v>
      </c>
      <c r="N151" s="12">
        <v>19.83</v>
      </c>
      <c r="O151" s="328"/>
      <c r="P151" s="337"/>
      <c r="Q151" s="12">
        <f>I151-N151+O151</f>
        <v>1399.8700000000001</v>
      </c>
      <c r="R151" s="25"/>
      <c r="S151" s="315">
        <v>4623.3</v>
      </c>
      <c r="T151" s="70">
        <v>4624</v>
      </c>
      <c r="U151" s="54" t="s">
        <v>890</v>
      </c>
      <c r="V151" s="12">
        <f>M151-S151+T151</f>
        <v>-660.1900000000005</v>
      </c>
      <c r="W151" s="12">
        <v>16.51</v>
      </c>
      <c r="X151" s="328"/>
      <c r="Y151" s="12"/>
      <c r="Z151" s="12">
        <f>Q151-W151+X151</f>
        <v>1383.3600000000001</v>
      </c>
      <c r="AA151" s="25"/>
      <c r="AB151" s="315">
        <v>4623.3</v>
      </c>
      <c r="AC151" s="70">
        <v>4624</v>
      </c>
      <c r="AD151" s="54" t="s">
        <v>668</v>
      </c>
      <c r="AE151" s="12">
        <f>V151-AB151+AC151</f>
        <v>-659.4900000000007</v>
      </c>
      <c r="AF151" s="12">
        <v>17.8</v>
      </c>
      <c r="AG151" s="328"/>
      <c r="AH151" s="337"/>
      <c r="AI151" s="104">
        <f>Z151-AF151+AG151</f>
        <v>1365.5600000000002</v>
      </c>
      <c r="AJ151" s="13"/>
      <c r="AK151" s="315">
        <v>4623.3</v>
      </c>
      <c r="AL151" s="70">
        <v>4624</v>
      </c>
      <c r="AM151" s="54" t="s">
        <v>722</v>
      </c>
      <c r="AN151" s="12">
        <f>AE151-AK151+AL151</f>
        <v>-658.7900000000009</v>
      </c>
      <c r="AO151" s="12">
        <v>17.14</v>
      </c>
      <c r="AP151" s="328"/>
      <c r="AQ151" s="337"/>
      <c r="AR151" s="12">
        <f>AI151-AO151+AP151</f>
        <v>1348.42</v>
      </c>
      <c r="AS151" s="16"/>
      <c r="AT151" s="315">
        <v>4623.3</v>
      </c>
      <c r="AU151" s="70">
        <v>4624</v>
      </c>
      <c r="AV151" s="128" t="s">
        <v>506</v>
      </c>
      <c r="AW151" s="12">
        <f>AN151-AT151+AU151</f>
        <v>-658.090000000001</v>
      </c>
      <c r="AX151" s="12">
        <v>18.43</v>
      </c>
      <c r="AY151" s="328"/>
      <c r="AZ151" s="337"/>
      <c r="BA151" s="12">
        <f>AR151-AX151+AY151</f>
        <v>1329.99</v>
      </c>
      <c r="BB151" s="16"/>
      <c r="BC151" s="315">
        <v>4623.3</v>
      </c>
      <c r="BD151" s="70">
        <v>4624</v>
      </c>
      <c r="BE151" s="128" t="s">
        <v>341</v>
      </c>
      <c r="BF151" s="12">
        <f>AW151-BC151+BD151</f>
        <v>-657.3900000000012</v>
      </c>
      <c r="BG151" s="12">
        <v>17.09</v>
      </c>
      <c r="BH151" s="328"/>
      <c r="BI151" s="337"/>
      <c r="BJ151" s="12">
        <f>BA151-BG151+BH151</f>
        <v>1312.9</v>
      </c>
      <c r="BK151" s="88"/>
      <c r="BL151" s="12"/>
      <c r="BM151" s="70"/>
      <c r="BN151" s="128"/>
      <c r="BO151" s="12"/>
      <c r="BP151" s="68"/>
      <c r="BQ151" s="24"/>
      <c r="BR151" s="12"/>
      <c r="BS151" s="186"/>
      <c r="BT151" s="128"/>
      <c r="BU151" s="12"/>
      <c r="BV151" s="16"/>
      <c r="BW151" s="25"/>
      <c r="BX151" s="12"/>
      <c r="BY151" s="186"/>
      <c r="BZ151" s="128"/>
      <c r="CA151" s="12"/>
      <c r="CB151" s="16"/>
      <c r="CC151" s="64"/>
      <c r="CD151" s="12"/>
      <c r="CE151" s="186"/>
      <c r="CF151" s="128"/>
      <c r="CG151" s="12"/>
      <c r="CH151" s="12"/>
      <c r="CI151" s="7"/>
      <c r="CJ151" s="12"/>
      <c r="CK151" s="186"/>
      <c r="CL151" s="128"/>
      <c r="CM151" s="12"/>
      <c r="CN151" s="12"/>
      <c r="CO151" s="7"/>
      <c r="CP151" s="12"/>
      <c r="CQ151" s="186"/>
      <c r="CR151" s="128"/>
      <c r="CS151" s="12"/>
      <c r="CT151" s="12"/>
      <c r="CU151" s="86"/>
      <c r="CV151" s="257"/>
      <c r="CW151" s="35"/>
    </row>
    <row r="152" spans="1:101" ht="24.75" customHeight="1">
      <c r="A152" s="31">
        <v>150</v>
      </c>
      <c r="B152" s="47" t="s">
        <v>372</v>
      </c>
      <c r="C152" s="13" t="s">
        <v>87</v>
      </c>
      <c r="D152" s="40" t="s">
        <v>153</v>
      </c>
      <c r="E152" s="15" t="s">
        <v>921</v>
      </c>
      <c r="F152" s="12">
        <v>38.9</v>
      </c>
      <c r="G152" s="405" t="s">
        <v>868</v>
      </c>
      <c r="H152" s="314">
        <v>5139.34</v>
      </c>
      <c r="I152" s="315">
        <v>-5.54</v>
      </c>
      <c r="J152" s="309">
        <v>6480</v>
      </c>
      <c r="K152" s="310">
        <v>9049.67</v>
      </c>
      <c r="L152" s="456" t="s">
        <v>148</v>
      </c>
      <c r="M152" s="12">
        <f>H152-J152+K152</f>
        <v>7709.01</v>
      </c>
      <c r="N152" s="12">
        <v>0</v>
      </c>
      <c r="O152" s="328"/>
      <c r="P152" s="337"/>
      <c r="Q152" s="12">
        <f>I152-N152+O152</f>
        <v>-5.54</v>
      </c>
      <c r="R152" s="27"/>
      <c r="S152" s="309">
        <v>6480</v>
      </c>
      <c r="T152" s="172">
        <v>9049.67</v>
      </c>
      <c r="U152" s="456" t="s">
        <v>723</v>
      </c>
      <c r="V152" s="12">
        <f>M152-S152+T152</f>
        <v>10278.68</v>
      </c>
      <c r="W152" s="12">
        <v>0</v>
      </c>
      <c r="X152" s="328"/>
      <c r="Y152" s="12"/>
      <c r="Z152" s="12">
        <f>Q152-W152+X152</f>
        <v>-5.54</v>
      </c>
      <c r="AA152" s="454"/>
      <c r="AB152" s="309">
        <v>6480</v>
      </c>
      <c r="AC152" s="172">
        <v>9049.68</v>
      </c>
      <c r="AD152" s="456" t="s">
        <v>492</v>
      </c>
      <c r="AE152" s="12">
        <f>V152-AB152+AC152</f>
        <v>12848.36</v>
      </c>
      <c r="AF152" s="12">
        <v>0</v>
      </c>
      <c r="AG152" s="328"/>
      <c r="AH152" s="337"/>
      <c r="AI152" s="104">
        <f>Z152-AF152+AG152</f>
        <v>-5.54</v>
      </c>
      <c r="AJ152" s="13"/>
      <c r="AK152" s="309">
        <v>6480</v>
      </c>
      <c r="AL152" s="172">
        <v>9049.67</v>
      </c>
      <c r="AM152" s="456" t="s">
        <v>945</v>
      </c>
      <c r="AN152" s="12">
        <f>AE152-AK152+AL152</f>
        <v>15418.03</v>
      </c>
      <c r="AO152" s="28">
        <v>0</v>
      </c>
      <c r="AP152" s="332"/>
      <c r="AQ152" s="335"/>
      <c r="AR152" s="12">
        <f>AI152-AO152+AP152</f>
        <v>-5.54</v>
      </c>
      <c r="AS152" s="28"/>
      <c r="AT152" s="309">
        <v>6480</v>
      </c>
      <c r="AU152" s="172">
        <v>9049.67</v>
      </c>
      <c r="AV152" s="413" t="s">
        <v>507</v>
      </c>
      <c r="AW152" s="12">
        <f>AN152-AT152+AU152</f>
        <v>17987.7</v>
      </c>
      <c r="AX152" s="28">
        <v>0</v>
      </c>
      <c r="AY152" s="332">
        <v>5.54</v>
      </c>
      <c r="AZ152" s="299">
        <v>43236</v>
      </c>
      <c r="BA152" s="12">
        <f>AR152-AX152+AY152</f>
        <v>0</v>
      </c>
      <c r="BB152" s="28"/>
      <c r="BC152" s="309">
        <v>6480</v>
      </c>
      <c r="BD152" s="172"/>
      <c r="BE152" s="413" t="s">
        <v>340</v>
      </c>
      <c r="BF152" s="12">
        <f>AW152-BC152+BD152</f>
        <v>11507.7</v>
      </c>
      <c r="BG152" s="28">
        <v>0</v>
      </c>
      <c r="BH152" s="332"/>
      <c r="BI152" s="299"/>
      <c r="BJ152" s="12">
        <f>BA152-BG152+BH152</f>
        <v>0</v>
      </c>
      <c r="BK152" s="59"/>
      <c r="BL152" s="17"/>
      <c r="BM152" s="172"/>
      <c r="BN152" s="442"/>
      <c r="BO152" s="28"/>
      <c r="BP152" s="97"/>
      <c r="BQ152" s="27"/>
      <c r="BR152" s="17"/>
      <c r="BS152" s="251"/>
      <c r="BT152" s="460"/>
      <c r="BU152" s="52"/>
      <c r="BV152" s="52"/>
      <c r="BW152" s="13"/>
      <c r="BX152" s="17"/>
      <c r="BY152" s="251"/>
      <c r="BZ152" s="460"/>
      <c r="CA152" s="52"/>
      <c r="CB152" s="267"/>
      <c r="CC152" s="109"/>
      <c r="CD152" s="17"/>
      <c r="CE152" s="251"/>
      <c r="CF152" s="460"/>
      <c r="CG152" s="52"/>
      <c r="CH152" s="52"/>
      <c r="CI152" s="96"/>
      <c r="CJ152" s="17"/>
      <c r="CK152" s="251"/>
      <c r="CL152" s="460"/>
      <c r="CM152" s="52"/>
      <c r="CN152" s="52"/>
      <c r="CO152" s="63"/>
      <c r="CP152" s="17"/>
      <c r="CQ152" s="251"/>
      <c r="CR152" s="460"/>
      <c r="CS152" s="52"/>
      <c r="CT152" s="267"/>
      <c r="CU152" s="250"/>
      <c r="CV152" s="257"/>
      <c r="CW152" s="35"/>
    </row>
    <row r="153" spans="1:101" ht="24.75" customHeight="1">
      <c r="A153" s="26">
        <v>151</v>
      </c>
      <c r="B153" s="47" t="s">
        <v>848</v>
      </c>
      <c r="C153" s="13" t="s">
        <v>88</v>
      </c>
      <c r="D153" s="40" t="s">
        <v>153</v>
      </c>
      <c r="E153" s="15" t="s">
        <v>273</v>
      </c>
      <c r="F153" s="12">
        <v>42.47</v>
      </c>
      <c r="G153" s="381"/>
      <c r="H153" s="367">
        <v>504.9</v>
      </c>
      <c r="I153" s="367">
        <v>-498.05</v>
      </c>
      <c r="J153" s="309">
        <v>8306.28</v>
      </c>
      <c r="K153" s="382">
        <v>16868.52</v>
      </c>
      <c r="L153" s="433"/>
      <c r="M153" s="434">
        <f>H153-J153-J154+K153</f>
        <v>504.89999999999964</v>
      </c>
      <c r="N153" s="434">
        <v>0</v>
      </c>
      <c r="O153" s="444"/>
      <c r="P153" s="451"/>
      <c r="Q153" s="450">
        <f>I153-N153-N154+O153</f>
        <v>-498.05</v>
      </c>
      <c r="R153" s="454"/>
      <c r="S153" s="309">
        <v>8306.28</v>
      </c>
      <c r="T153" s="438">
        <v>16868.52</v>
      </c>
      <c r="U153" s="433"/>
      <c r="V153" s="434">
        <f>M153-S153-S154+T153</f>
        <v>504.89999999999964</v>
      </c>
      <c r="W153" s="434">
        <v>0</v>
      </c>
      <c r="X153" s="444"/>
      <c r="Y153" s="16"/>
      <c r="Z153" s="434">
        <f>Q153-W153+X153</f>
        <v>-498.05</v>
      </c>
      <c r="AA153" s="415"/>
      <c r="AB153" s="309">
        <v>8306.28</v>
      </c>
      <c r="AC153" s="438">
        <v>16868.52</v>
      </c>
      <c r="AD153" s="433"/>
      <c r="AE153" s="434">
        <f>V153-AB153-AB154+AC153</f>
        <v>504.89999999999964</v>
      </c>
      <c r="AF153" s="434">
        <v>16.36</v>
      </c>
      <c r="AG153" s="444"/>
      <c r="AH153" s="451"/>
      <c r="AI153" s="434">
        <f>Z153-AF153+AG153</f>
        <v>-514.41</v>
      </c>
      <c r="AJ153" s="13"/>
      <c r="AK153" s="309">
        <v>8306.28</v>
      </c>
      <c r="AL153" s="438">
        <v>16868.52</v>
      </c>
      <c r="AM153" s="433"/>
      <c r="AN153" s="434">
        <f>AE153-AK153-AK154+AL153</f>
        <v>504.89999999999964</v>
      </c>
      <c r="AO153" s="434">
        <v>0</v>
      </c>
      <c r="AP153" s="444"/>
      <c r="AQ153" s="451"/>
      <c r="AR153" s="434">
        <f>AI153-AO153+AP153</f>
        <v>-514.41</v>
      </c>
      <c r="AS153" s="434"/>
      <c r="AT153" s="309">
        <v>8306.28</v>
      </c>
      <c r="AU153" s="438">
        <v>16868.52</v>
      </c>
      <c r="AV153" s="453"/>
      <c r="AW153" s="434">
        <f>AN153-AT153-AT154+AU153</f>
        <v>504.89999999999964</v>
      </c>
      <c r="AX153" s="434">
        <v>0</v>
      </c>
      <c r="AY153" s="444">
        <v>514.41</v>
      </c>
      <c r="AZ153" s="446">
        <v>43236</v>
      </c>
      <c r="BA153" s="434">
        <f>AR153-AX153+AY153</f>
        <v>0</v>
      </c>
      <c r="BB153" s="434"/>
      <c r="BC153" s="309">
        <v>8306.28</v>
      </c>
      <c r="BD153" s="438">
        <v>16868.52</v>
      </c>
      <c r="BE153" s="453"/>
      <c r="BF153" s="434">
        <f>AW153-BC153-BC154+BD153</f>
        <v>504.89999999999964</v>
      </c>
      <c r="BG153" s="434">
        <v>0</v>
      </c>
      <c r="BH153" s="444"/>
      <c r="BI153" s="446"/>
      <c r="BJ153" s="434">
        <f>BA153-BG153+BH153</f>
        <v>0</v>
      </c>
      <c r="BK153" s="59"/>
      <c r="BL153" s="17"/>
      <c r="BM153" s="438"/>
      <c r="BN153" s="449"/>
      <c r="BO153" s="434"/>
      <c r="BP153" s="458"/>
      <c r="BQ153" s="454"/>
      <c r="BR153" s="17"/>
      <c r="BS153" s="438"/>
      <c r="BT153" s="461"/>
      <c r="BU153" s="437"/>
      <c r="BV153" s="437"/>
      <c r="BW153" s="13"/>
      <c r="BX153" s="17"/>
      <c r="BY153" s="438"/>
      <c r="BZ153" s="461"/>
      <c r="CA153" s="437"/>
      <c r="CB153" s="437"/>
      <c r="CC153" s="7"/>
      <c r="CD153" s="17"/>
      <c r="CE153" s="438"/>
      <c r="CF153" s="461"/>
      <c r="CG153" s="437"/>
      <c r="CH153" s="437"/>
      <c r="CI153" s="379"/>
      <c r="CJ153" s="17"/>
      <c r="CK153" s="438"/>
      <c r="CL153" s="461"/>
      <c r="CM153" s="437"/>
      <c r="CN153" s="437"/>
      <c r="CO153" s="417"/>
      <c r="CP153" s="17"/>
      <c r="CQ153" s="438"/>
      <c r="CR153" s="461"/>
      <c r="CS153" s="437"/>
      <c r="CT153" s="437"/>
      <c r="CU153" s="417"/>
      <c r="CV153" s="7"/>
      <c r="CW153" s="35"/>
    </row>
    <row r="154" spans="1:101" ht="24.75" customHeight="1">
      <c r="A154" s="31">
        <v>152</v>
      </c>
      <c r="B154" s="47" t="s">
        <v>451</v>
      </c>
      <c r="C154" s="13" t="s">
        <v>89</v>
      </c>
      <c r="D154" s="40" t="s">
        <v>153</v>
      </c>
      <c r="E154" s="15" t="s">
        <v>853</v>
      </c>
      <c r="F154" s="12">
        <v>43.7</v>
      </c>
      <c r="G154" s="406"/>
      <c r="H154" s="368"/>
      <c r="I154" s="368"/>
      <c r="J154" s="315">
        <v>8562.24</v>
      </c>
      <c r="K154" s="383"/>
      <c r="L154" s="389"/>
      <c r="M154" s="435"/>
      <c r="N154" s="435"/>
      <c r="O154" s="445"/>
      <c r="P154" s="447"/>
      <c r="Q154" s="450"/>
      <c r="R154" s="455"/>
      <c r="S154" s="315">
        <v>8562.24</v>
      </c>
      <c r="T154" s="439"/>
      <c r="U154" s="389"/>
      <c r="V154" s="435"/>
      <c r="W154" s="435"/>
      <c r="X154" s="445"/>
      <c r="Y154" s="17"/>
      <c r="Z154" s="435"/>
      <c r="AA154" s="455"/>
      <c r="AB154" s="315">
        <v>8562.24</v>
      </c>
      <c r="AC154" s="439"/>
      <c r="AD154" s="389"/>
      <c r="AE154" s="435"/>
      <c r="AF154" s="435"/>
      <c r="AG154" s="445"/>
      <c r="AH154" s="447"/>
      <c r="AI154" s="435"/>
      <c r="AJ154" s="13"/>
      <c r="AK154" s="315">
        <v>8562.24</v>
      </c>
      <c r="AL154" s="439"/>
      <c r="AM154" s="389"/>
      <c r="AN154" s="435"/>
      <c r="AO154" s="435"/>
      <c r="AP154" s="445"/>
      <c r="AQ154" s="447"/>
      <c r="AR154" s="435"/>
      <c r="AS154" s="435"/>
      <c r="AT154" s="315">
        <v>8562.24</v>
      </c>
      <c r="AU154" s="439"/>
      <c r="AV154" s="414"/>
      <c r="AW154" s="435"/>
      <c r="AX154" s="435"/>
      <c r="AY154" s="445"/>
      <c r="AZ154" s="447"/>
      <c r="BA154" s="435"/>
      <c r="BB154" s="435"/>
      <c r="BC154" s="315">
        <v>8562.24</v>
      </c>
      <c r="BD154" s="439"/>
      <c r="BE154" s="414"/>
      <c r="BF154" s="435"/>
      <c r="BG154" s="435"/>
      <c r="BH154" s="445"/>
      <c r="BI154" s="447"/>
      <c r="BJ154" s="435"/>
      <c r="BK154" s="14"/>
      <c r="BL154" s="12"/>
      <c r="BM154" s="439"/>
      <c r="BN154" s="443"/>
      <c r="BO154" s="435"/>
      <c r="BP154" s="459"/>
      <c r="BQ154" s="455"/>
      <c r="BR154" s="12"/>
      <c r="BS154" s="439"/>
      <c r="BT154" s="411"/>
      <c r="BU154" s="448"/>
      <c r="BV154" s="448"/>
      <c r="BW154" s="13"/>
      <c r="BX154" s="12"/>
      <c r="BY154" s="439"/>
      <c r="BZ154" s="411"/>
      <c r="CA154" s="448"/>
      <c r="CB154" s="448"/>
      <c r="CC154" s="7"/>
      <c r="CD154" s="12"/>
      <c r="CE154" s="439"/>
      <c r="CF154" s="411"/>
      <c r="CG154" s="448"/>
      <c r="CH154" s="448"/>
      <c r="CI154" s="380"/>
      <c r="CJ154" s="12"/>
      <c r="CK154" s="439"/>
      <c r="CL154" s="411"/>
      <c r="CM154" s="448"/>
      <c r="CN154" s="448"/>
      <c r="CO154" s="418"/>
      <c r="CP154" s="12"/>
      <c r="CQ154" s="439"/>
      <c r="CR154" s="411"/>
      <c r="CS154" s="448"/>
      <c r="CT154" s="448"/>
      <c r="CU154" s="418"/>
      <c r="CV154" s="7"/>
      <c r="CW154" s="35"/>
    </row>
    <row r="155" spans="1:101" s="78" customFormat="1" ht="24.75" customHeight="1">
      <c r="A155" s="26">
        <v>153</v>
      </c>
      <c r="B155" s="76" t="s">
        <v>131</v>
      </c>
      <c r="C155" s="80" t="s">
        <v>90</v>
      </c>
      <c r="D155" s="40" t="s">
        <v>153</v>
      </c>
      <c r="E155" s="80" t="s">
        <v>852</v>
      </c>
      <c r="F155" s="68">
        <v>37.04</v>
      </c>
      <c r="G155" s="79"/>
      <c r="H155" s="318">
        <v>0</v>
      </c>
      <c r="I155" s="318">
        <v>-26318.67</v>
      </c>
      <c r="J155" s="318">
        <v>12509.28</v>
      </c>
      <c r="K155" s="316">
        <v>12509.28</v>
      </c>
      <c r="L155" s="75"/>
      <c r="M155" s="12">
        <f>H155-J155+K155</f>
        <v>0</v>
      </c>
      <c r="N155" s="12">
        <v>0</v>
      </c>
      <c r="O155" s="328"/>
      <c r="P155" s="337"/>
      <c r="Q155" s="12">
        <f>I155-N155+O155</f>
        <v>-26318.67</v>
      </c>
      <c r="R155" s="219" t="s">
        <v>875</v>
      </c>
      <c r="S155" s="318">
        <v>66391.8</v>
      </c>
      <c r="T155" s="186">
        <v>62707.48</v>
      </c>
      <c r="U155" s="75"/>
      <c r="V155" s="12">
        <f>M155-S155+T155</f>
        <v>-3684.3199999999997</v>
      </c>
      <c r="W155" s="12">
        <v>321</v>
      </c>
      <c r="X155" s="328"/>
      <c r="Y155" s="12"/>
      <c r="Z155" s="12">
        <f>Q155-W155+X155</f>
        <v>-26639.67</v>
      </c>
      <c r="AA155" s="75"/>
      <c r="AB155" s="68">
        <v>16193.52</v>
      </c>
      <c r="AC155" s="70">
        <v>19877.76</v>
      </c>
      <c r="AD155" s="154" t="s">
        <v>302</v>
      </c>
      <c r="AE155" s="12">
        <f>V155-AB155+AC155</f>
        <v>-0.08000000000174623</v>
      </c>
      <c r="AF155" s="12">
        <v>22.1</v>
      </c>
      <c r="AG155" s="328">
        <v>26337.9</v>
      </c>
      <c r="AH155" s="18">
        <v>43173</v>
      </c>
      <c r="AI155" s="12">
        <f>Z155-AF155+AG155</f>
        <v>-323.86999999999534</v>
      </c>
      <c r="AJ155" s="75"/>
      <c r="AK155" s="68">
        <v>16193.52</v>
      </c>
      <c r="AL155" s="70">
        <v>16193.52</v>
      </c>
      <c r="AM155" s="154">
        <v>43195</v>
      </c>
      <c r="AN155" s="12">
        <f>AE155-AK155+AL155</f>
        <v>-0.08000000000174623</v>
      </c>
      <c r="AO155" s="12">
        <v>0</v>
      </c>
      <c r="AP155" s="328"/>
      <c r="AQ155" s="337"/>
      <c r="AR155" s="12">
        <f>AI155-AO155+AP155</f>
        <v>-323.86999999999534</v>
      </c>
      <c r="AS155" s="75"/>
      <c r="AT155" s="68">
        <v>16193.52</v>
      </c>
      <c r="AU155" s="70">
        <v>16193.52</v>
      </c>
      <c r="AV155" s="130">
        <v>43223</v>
      </c>
      <c r="AW155" s="12">
        <f>AN155-AT155+AU155</f>
        <v>-0.08000000000174623</v>
      </c>
      <c r="AX155" s="12">
        <v>0</v>
      </c>
      <c r="AY155" s="328"/>
      <c r="AZ155" s="337"/>
      <c r="BA155" s="12">
        <f>AR155-AX155+AY155</f>
        <v>-323.86999999999534</v>
      </c>
      <c r="BB155" s="17"/>
      <c r="BC155" s="68">
        <v>16193.52</v>
      </c>
      <c r="BD155" s="70">
        <v>16193.52</v>
      </c>
      <c r="BE155" s="130">
        <v>43255</v>
      </c>
      <c r="BF155" s="12">
        <f>AW155-BC155+BD155</f>
        <v>-0.08000000000174623</v>
      </c>
      <c r="BG155" s="12">
        <v>0</v>
      </c>
      <c r="BH155" s="328"/>
      <c r="BI155" s="337"/>
      <c r="BJ155" s="12">
        <f>BA155-BG155+BH155</f>
        <v>-323.86999999999534</v>
      </c>
      <c r="BK155" s="173"/>
      <c r="BL155" s="68"/>
      <c r="BM155" s="70"/>
      <c r="BN155" s="262"/>
      <c r="BO155" s="12"/>
      <c r="BP155" s="68"/>
      <c r="BQ155" s="80"/>
      <c r="BR155" s="68"/>
      <c r="BS155" s="70"/>
      <c r="BT155" s="262"/>
      <c r="BU155" s="12"/>
      <c r="BV155" s="12"/>
      <c r="BW155" s="80"/>
      <c r="BX155" s="68"/>
      <c r="BY155" s="70"/>
      <c r="BZ155" s="262"/>
      <c r="CA155" s="12"/>
      <c r="CB155" s="28"/>
      <c r="CC155" s="77"/>
      <c r="CD155" s="68"/>
      <c r="CE155" s="70"/>
      <c r="CF155" s="262"/>
      <c r="CG155" s="12"/>
      <c r="CH155" s="12"/>
      <c r="CI155" s="304"/>
      <c r="CJ155" s="68"/>
      <c r="CK155" s="70"/>
      <c r="CL155" s="262"/>
      <c r="CM155" s="12"/>
      <c r="CN155" s="28"/>
      <c r="CO155" s="77"/>
      <c r="CP155" s="68"/>
      <c r="CQ155" s="70"/>
      <c r="CR155" s="262"/>
      <c r="CS155" s="12"/>
      <c r="CT155" s="12"/>
      <c r="CU155" s="313"/>
      <c r="CV155" s="143"/>
      <c r="CW155" s="254"/>
    </row>
    <row r="156" spans="1:101" s="78" customFormat="1" ht="24.75" customHeight="1">
      <c r="A156" s="31">
        <v>154</v>
      </c>
      <c r="B156" s="76" t="s">
        <v>788</v>
      </c>
      <c r="C156" s="80" t="s">
        <v>181</v>
      </c>
      <c r="D156" s="40" t="s">
        <v>153</v>
      </c>
      <c r="E156" s="80" t="s">
        <v>629</v>
      </c>
      <c r="F156" s="68">
        <v>4.6</v>
      </c>
      <c r="G156" s="393" t="s">
        <v>134</v>
      </c>
      <c r="H156" s="326">
        <v>331.2</v>
      </c>
      <c r="I156" s="326">
        <v>-8.28</v>
      </c>
      <c r="J156" s="318">
        <v>331.2</v>
      </c>
      <c r="K156" s="310">
        <v>331.2</v>
      </c>
      <c r="L156" s="264">
        <v>43131</v>
      </c>
      <c r="M156" s="12">
        <f>H156-J156+K156</f>
        <v>331.2</v>
      </c>
      <c r="N156" s="28">
        <v>0</v>
      </c>
      <c r="O156" s="332"/>
      <c r="P156" s="335"/>
      <c r="Q156" s="12">
        <f>I156-N156+O156</f>
        <v>-8.28</v>
      </c>
      <c r="R156" s="183"/>
      <c r="S156" s="318">
        <v>331.2</v>
      </c>
      <c r="T156" s="172">
        <v>331.2</v>
      </c>
      <c r="U156" s="264">
        <v>43159</v>
      </c>
      <c r="V156" s="12">
        <f>M156-S156+T156</f>
        <v>331.2</v>
      </c>
      <c r="W156" s="28">
        <v>0</v>
      </c>
      <c r="X156" s="332"/>
      <c r="Y156" s="28"/>
      <c r="Z156" s="16">
        <f>Q156-W156+X156</f>
        <v>-8.28</v>
      </c>
      <c r="AA156" s="401"/>
      <c r="AB156" s="318">
        <v>331.2</v>
      </c>
      <c r="AC156" s="172"/>
      <c r="AD156" s="264"/>
      <c r="AE156" s="12">
        <f>V156-AB156+AC156</f>
        <v>0</v>
      </c>
      <c r="AF156" s="28">
        <v>0</v>
      </c>
      <c r="AG156" s="332"/>
      <c r="AH156" s="335"/>
      <c r="AI156" s="12">
        <f>Z156-AF156+AG156</f>
        <v>-8.28</v>
      </c>
      <c r="AJ156" s="75"/>
      <c r="AK156" s="318">
        <v>331.2</v>
      </c>
      <c r="AL156" s="172">
        <v>331.2</v>
      </c>
      <c r="AM156" s="352" t="s">
        <v>516</v>
      </c>
      <c r="AN156" s="12">
        <f>AE156-AK156+AL156</f>
        <v>0</v>
      </c>
      <c r="AO156" s="28">
        <v>0</v>
      </c>
      <c r="AP156" s="332"/>
      <c r="AQ156" s="335"/>
      <c r="AR156" s="12">
        <f>AI156-AO156+AP156</f>
        <v>-8.28</v>
      </c>
      <c r="AS156" s="183"/>
      <c r="AT156" s="318">
        <v>331.2</v>
      </c>
      <c r="AU156" s="172">
        <v>331.2</v>
      </c>
      <c r="AV156" s="353">
        <v>43230</v>
      </c>
      <c r="AW156" s="12">
        <f>AN156-AT156+AU156</f>
        <v>0</v>
      </c>
      <c r="AX156" s="28">
        <v>0</v>
      </c>
      <c r="AY156" s="332"/>
      <c r="AZ156" s="335"/>
      <c r="BA156" s="12">
        <f>AR156-AX156+AY156</f>
        <v>-8.28</v>
      </c>
      <c r="BB156" s="28"/>
      <c r="BC156" s="318">
        <v>331.2</v>
      </c>
      <c r="BD156" s="172">
        <v>331.2</v>
      </c>
      <c r="BE156" s="353">
        <v>43256</v>
      </c>
      <c r="BF156" s="12">
        <f>AW156-BC156+BD156</f>
        <v>0</v>
      </c>
      <c r="BG156" s="28">
        <v>0</v>
      </c>
      <c r="BH156" s="332"/>
      <c r="BI156" s="335"/>
      <c r="BJ156" s="12">
        <f>BA156-BG156+BH156</f>
        <v>-8.28</v>
      </c>
      <c r="BK156" s="173"/>
      <c r="BL156" s="68"/>
      <c r="BM156" s="172"/>
      <c r="BN156" s="298"/>
      <c r="BO156" s="28"/>
      <c r="BP156" s="212"/>
      <c r="BQ156" s="149"/>
      <c r="BR156" s="68"/>
      <c r="BS156" s="172"/>
      <c r="BT156" s="298"/>
      <c r="BU156" s="28"/>
      <c r="BV156" s="12"/>
      <c r="BW156" s="80"/>
      <c r="BX156" s="68"/>
      <c r="BY156" s="172"/>
      <c r="BZ156" s="293"/>
      <c r="CA156" s="28"/>
      <c r="CB156" s="28"/>
      <c r="CC156" s="77"/>
      <c r="CD156" s="68"/>
      <c r="CE156" s="172"/>
      <c r="CF156" s="293"/>
      <c r="CG156" s="28"/>
      <c r="CH156" s="12"/>
      <c r="CI156" s="304"/>
      <c r="CJ156" s="68"/>
      <c r="CK156" s="172"/>
      <c r="CL156" s="293"/>
      <c r="CM156" s="28"/>
      <c r="CN156" s="28"/>
      <c r="CO156" s="77"/>
      <c r="CP156" s="68"/>
      <c r="CQ156" s="172"/>
      <c r="CR156" s="293"/>
      <c r="CS156" s="28"/>
      <c r="CT156" s="28"/>
      <c r="CU156" s="313"/>
      <c r="CV156" s="143"/>
      <c r="CW156" s="254"/>
    </row>
    <row r="157" spans="1:101" ht="24.75" customHeight="1">
      <c r="A157" s="26">
        <v>155</v>
      </c>
      <c r="B157" s="47" t="s">
        <v>585</v>
      </c>
      <c r="C157" s="13" t="s">
        <v>182</v>
      </c>
      <c r="D157" s="40" t="s">
        <v>153</v>
      </c>
      <c r="E157" s="13" t="s">
        <v>629</v>
      </c>
      <c r="F157" s="12">
        <v>20.2</v>
      </c>
      <c r="G157" s="394"/>
      <c r="H157" s="309"/>
      <c r="I157" s="309"/>
      <c r="J157" s="315">
        <v>4100.4</v>
      </c>
      <c r="K157" s="311"/>
      <c r="L157" s="179"/>
      <c r="M157" s="17"/>
      <c r="N157" s="17"/>
      <c r="O157" s="330"/>
      <c r="P157" s="336"/>
      <c r="Q157" s="17"/>
      <c r="R157" s="26"/>
      <c r="S157" s="315">
        <v>4100.4</v>
      </c>
      <c r="T157" s="111"/>
      <c r="U157" s="179"/>
      <c r="V157" s="17"/>
      <c r="W157" s="17"/>
      <c r="X157" s="330"/>
      <c r="Y157" s="17"/>
      <c r="Z157" s="17"/>
      <c r="AA157" s="399"/>
      <c r="AB157" s="315">
        <v>4100.4</v>
      </c>
      <c r="AC157" s="111"/>
      <c r="AD157" s="179"/>
      <c r="AE157" s="17"/>
      <c r="AF157" s="17"/>
      <c r="AG157" s="330"/>
      <c r="AH157" s="336"/>
      <c r="AI157" s="17"/>
      <c r="AJ157" s="13"/>
      <c r="AK157" s="315">
        <v>4100.4</v>
      </c>
      <c r="AL157" s="111"/>
      <c r="AM157" s="179"/>
      <c r="AN157" s="17"/>
      <c r="AO157" s="12"/>
      <c r="AP157" s="330"/>
      <c r="AQ157" s="336"/>
      <c r="AR157" s="17"/>
      <c r="AS157" s="17"/>
      <c r="AT157" s="315">
        <v>4100.4</v>
      </c>
      <c r="AU157" s="111"/>
      <c r="AV157" s="180"/>
      <c r="AW157" s="17"/>
      <c r="AX157" s="12"/>
      <c r="AY157" s="330"/>
      <c r="AZ157" s="336"/>
      <c r="BA157" s="17"/>
      <c r="BB157" s="17"/>
      <c r="BC157" s="315">
        <v>4100.4</v>
      </c>
      <c r="BD157" s="111"/>
      <c r="BE157" s="180"/>
      <c r="BF157" s="17"/>
      <c r="BG157" s="12"/>
      <c r="BH157" s="330"/>
      <c r="BI157" s="336"/>
      <c r="BJ157" s="17"/>
      <c r="BK157" s="51"/>
      <c r="BL157" s="12"/>
      <c r="BM157" s="111"/>
      <c r="BN157" s="180"/>
      <c r="BO157" s="17"/>
      <c r="BP157" s="74"/>
      <c r="BQ157" s="26"/>
      <c r="BR157" s="12"/>
      <c r="BS157" s="111"/>
      <c r="BT157" s="180"/>
      <c r="BU157" s="17"/>
      <c r="BV157" s="17"/>
      <c r="BW157" s="26"/>
      <c r="BX157" s="12"/>
      <c r="BY157" s="111"/>
      <c r="BZ157" s="180"/>
      <c r="CA157" s="17"/>
      <c r="CB157" s="17"/>
      <c r="CC157" s="59"/>
      <c r="CD157" s="12"/>
      <c r="CE157" s="111"/>
      <c r="CF157" s="180"/>
      <c r="CG157" s="17"/>
      <c r="CH157" s="12"/>
      <c r="CI157" s="7"/>
      <c r="CJ157" s="12"/>
      <c r="CK157" s="111"/>
      <c r="CL157" s="180"/>
      <c r="CM157" s="17"/>
      <c r="CN157" s="17"/>
      <c r="CO157" s="7"/>
      <c r="CP157" s="12"/>
      <c r="CQ157" s="111"/>
      <c r="CR157" s="180"/>
      <c r="CS157" s="17"/>
      <c r="CT157" s="17"/>
      <c r="CU157" s="7"/>
      <c r="CV157" s="7"/>
      <c r="CW157" s="35"/>
    </row>
    <row r="158" spans="1:101" ht="24.75" customHeight="1">
      <c r="A158" s="31">
        <v>156</v>
      </c>
      <c r="B158" s="47" t="s">
        <v>271</v>
      </c>
      <c r="C158" s="13" t="s">
        <v>91</v>
      </c>
      <c r="D158" s="40" t="s">
        <v>153</v>
      </c>
      <c r="E158" s="13" t="s">
        <v>382</v>
      </c>
      <c r="F158" s="12">
        <v>12.4</v>
      </c>
      <c r="G158" s="369" t="s">
        <v>146</v>
      </c>
      <c r="H158" s="314">
        <v>0</v>
      </c>
      <c r="I158" s="314">
        <v>0</v>
      </c>
      <c r="J158" s="315">
        <v>1116</v>
      </c>
      <c r="K158" s="310">
        <v>1116</v>
      </c>
      <c r="L158" s="299">
        <v>43109</v>
      </c>
      <c r="M158" s="17">
        <f aca="true" t="shared" si="50" ref="M158:M165">H158-J158+K158</f>
        <v>0</v>
      </c>
      <c r="N158" s="17">
        <v>0</v>
      </c>
      <c r="O158" s="330"/>
      <c r="P158" s="336"/>
      <c r="Q158" s="17">
        <f aca="true" t="shared" si="51" ref="Q158:Q165">I158-N158+O158</f>
        <v>0</v>
      </c>
      <c r="R158" s="27"/>
      <c r="S158" s="315">
        <v>1116</v>
      </c>
      <c r="T158" s="111">
        <v>1116</v>
      </c>
      <c r="U158" s="299">
        <v>43138</v>
      </c>
      <c r="V158" s="17">
        <f aca="true" t="shared" si="52" ref="V158:V165">M158-S158+T158</f>
        <v>0</v>
      </c>
      <c r="W158" s="17">
        <v>0</v>
      </c>
      <c r="X158" s="330"/>
      <c r="Y158" s="17"/>
      <c r="Z158" s="17">
        <f>Q158-W158+X158</f>
        <v>0</v>
      </c>
      <c r="AA158" s="171"/>
      <c r="AB158" s="12">
        <v>1116</v>
      </c>
      <c r="AC158" s="111">
        <v>1116</v>
      </c>
      <c r="AD158" s="18">
        <v>43165</v>
      </c>
      <c r="AE158" s="12">
        <f>V158-AB158+AC158</f>
        <v>0</v>
      </c>
      <c r="AF158" s="17">
        <v>0</v>
      </c>
      <c r="AG158" s="330"/>
      <c r="AH158" s="336"/>
      <c r="AI158" s="12">
        <f>Z158-AF158+AG158</f>
        <v>0</v>
      </c>
      <c r="AJ158" s="25"/>
      <c r="AK158" s="12">
        <v>1116</v>
      </c>
      <c r="AL158" s="111">
        <v>1116</v>
      </c>
      <c r="AM158" s="18">
        <v>43192</v>
      </c>
      <c r="AN158" s="12">
        <f>AE158-AK158+AL158</f>
        <v>0</v>
      </c>
      <c r="AO158" s="12">
        <v>0</v>
      </c>
      <c r="AP158" s="332"/>
      <c r="AQ158" s="335"/>
      <c r="AR158" s="28">
        <f>AI158-AO158+AP158</f>
        <v>0</v>
      </c>
      <c r="AS158" s="12"/>
      <c r="AT158" s="12">
        <v>1116</v>
      </c>
      <c r="AU158" s="111">
        <v>1116</v>
      </c>
      <c r="AV158" s="131">
        <v>43224</v>
      </c>
      <c r="AW158" s="12">
        <f>AN158-AT158+AU158</f>
        <v>0</v>
      </c>
      <c r="AX158" s="12">
        <v>0</v>
      </c>
      <c r="AY158" s="332"/>
      <c r="AZ158" s="335"/>
      <c r="BA158" s="28">
        <f>AR158-AX158+AY158</f>
        <v>0</v>
      </c>
      <c r="BB158" s="28"/>
      <c r="BC158" s="12">
        <v>1116</v>
      </c>
      <c r="BD158" s="111">
        <v>1116</v>
      </c>
      <c r="BE158" s="131">
        <v>43258</v>
      </c>
      <c r="BF158" s="12">
        <f>AW158-BC158+BD158</f>
        <v>0</v>
      </c>
      <c r="BG158" s="12">
        <v>0</v>
      </c>
      <c r="BH158" s="332"/>
      <c r="BI158" s="335"/>
      <c r="BJ158" s="28">
        <f>BA158-BG158+BH158</f>
        <v>0</v>
      </c>
      <c r="BK158" s="103"/>
      <c r="BL158" s="12"/>
      <c r="BM158" s="111"/>
      <c r="BN158" s="300"/>
      <c r="BO158" s="17"/>
      <c r="BP158" s="212"/>
      <c r="BQ158" s="27"/>
      <c r="BR158" s="12"/>
      <c r="BS158" s="111"/>
      <c r="BT158" s="300"/>
      <c r="BU158" s="17"/>
      <c r="BV158" s="17"/>
      <c r="BW158" s="31"/>
      <c r="BX158" s="12"/>
      <c r="BY158" s="172"/>
      <c r="BZ158" s="266"/>
      <c r="CA158" s="28"/>
      <c r="CB158" s="28"/>
      <c r="CC158" s="59"/>
      <c r="CD158" s="12"/>
      <c r="CE158" s="172"/>
      <c r="CF158" s="266"/>
      <c r="CG158" s="12"/>
      <c r="CH158" s="12"/>
      <c r="CI158" s="7"/>
      <c r="CJ158" s="12"/>
      <c r="CK158" s="172"/>
      <c r="CL158" s="266"/>
      <c r="CM158" s="12"/>
      <c r="CN158" s="16"/>
      <c r="CO158" s="96"/>
      <c r="CP158" s="12"/>
      <c r="CQ158" s="172"/>
      <c r="CR158" s="266"/>
      <c r="CS158" s="12"/>
      <c r="CT158" s="16"/>
      <c r="CU158" s="96"/>
      <c r="CV158" s="96"/>
      <c r="CW158" s="35"/>
    </row>
    <row r="159" spans="1:101" ht="24.75" customHeight="1">
      <c r="A159" s="26">
        <v>157</v>
      </c>
      <c r="B159" s="47" t="s">
        <v>123</v>
      </c>
      <c r="C159" s="13" t="s">
        <v>92</v>
      </c>
      <c r="D159" s="40" t="s">
        <v>153</v>
      </c>
      <c r="E159" s="15" t="s">
        <v>996</v>
      </c>
      <c r="F159" s="12">
        <v>114.48</v>
      </c>
      <c r="G159" s="370"/>
      <c r="H159" s="314"/>
      <c r="I159" s="314"/>
      <c r="J159" s="315"/>
      <c r="K159" s="310"/>
      <c r="L159" s="299"/>
      <c r="M159" s="17">
        <v>0</v>
      </c>
      <c r="N159" s="17"/>
      <c r="O159" s="330"/>
      <c r="P159" s="336"/>
      <c r="Q159" s="17"/>
      <c r="R159" s="27"/>
      <c r="S159" s="315">
        <v>0</v>
      </c>
      <c r="T159" s="111"/>
      <c r="U159" s="299"/>
      <c r="V159" s="17">
        <v>0</v>
      </c>
      <c r="W159" s="17">
        <v>0</v>
      </c>
      <c r="X159" s="330"/>
      <c r="Y159" s="17"/>
      <c r="Z159" s="17">
        <v>0</v>
      </c>
      <c r="AA159" s="81" t="s">
        <v>124</v>
      </c>
      <c r="AB159" s="12">
        <v>20413.8</v>
      </c>
      <c r="AC159" s="111">
        <v>20413.8</v>
      </c>
      <c r="AD159" s="18">
        <v>43165</v>
      </c>
      <c r="AE159" s="12">
        <f aca="true" t="shared" si="53" ref="AE159:AE165">V159-AB159+AC159</f>
        <v>0</v>
      </c>
      <c r="AF159" s="17">
        <v>0</v>
      </c>
      <c r="AG159" s="330"/>
      <c r="AH159" s="336"/>
      <c r="AI159" s="12">
        <f aca="true" t="shared" si="54" ref="AI159:AI166">Z159-AF159+AG159</f>
        <v>0</v>
      </c>
      <c r="AJ159" s="25"/>
      <c r="AK159" s="12">
        <v>20413.8</v>
      </c>
      <c r="AL159" s="111">
        <v>20413.8</v>
      </c>
      <c r="AM159" s="18">
        <v>43192</v>
      </c>
      <c r="AN159" s="12">
        <f aca="true" t="shared" si="55" ref="AN159:AN165">AE159-AK159+AL159</f>
        <v>0</v>
      </c>
      <c r="AO159" s="12">
        <v>0</v>
      </c>
      <c r="AP159" s="332"/>
      <c r="AQ159" s="335"/>
      <c r="AR159" s="28">
        <f aca="true" t="shared" si="56" ref="AR159:AR166">AI159-AO159+AP159</f>
        <v>0</v>
      </c>
      <c r="AS159" s="12"/>
      <c r="AT159" s="12">
        <v>20413.8</v>
      </c>
      <c r="AU159" s="111">
        <v>20413.8</v>
      </c>
      <c r="AV159" s="131">
        <v>43224</v>
      </c>
      <c r="AW159" s="12">
        <f aca="true" t="shared" si="57" ref="AW159:AW165">AN159-AT159+AU159</f>
        <v>0</v>
      </c>
      <c r="AX159" s="12">
        <v>0</v>
      </c>
      <c r="AY159" s="332"/>
      <c r="AZ159" s="335"/>
      <c r="BA159" s="28">
        <f aca="true" t="shared" si="58" ref="BA159:BA166">AR159-AX159+AY159</f>
        <v>0</v>
      </c>
      <c r="BB159" s="28"/>
      <c r="BC159" s="12">
        <v>20413.8</v>
      </c>
      <c r="BD159" s="111">
        <v>20413.8</v>
      </c>
      <c r="BE159" s="131">
        <v>43258</v>
      </c>
      <c r="BF159" s="12">
        <f aca="true" t="shared" si="59" ref="BF159:BF165">AW159-BC159+BD159</f>
        <v>0</v>
      </c>
      <c r="BG159" s="12">
        <v>0</v>
      </c>
      <c r="BH159" s="332"/>
      <c r="BI159" s="335"/>
      <c r="BJ159" s="28">
        <f aca="true" t="shared" si="60" ref="BJ159:BJ166">BA159-BG159+BH159</f>
        <v>0</v>
      </c>
      <c r="BK159" s="103"/>
      <c r="BL159" s="12"/>
      <c r="BM159" s="111"/>
      <c r="BN159" s="300"/>
      <c r="BO159" s="17"/>
      <c r="BP159" s="212"/>
      <c r="BQ159" s="27"/>
      <c r="BR159" s="12"/>
      <c r="BS159" s="111"/>
      <c r="BT159" s="300"/>
      <c r="BU159" s="17"/>
      <c r="BV159" s="17"/>
      <c r="BW159" s="31"/>
      <c r="BX159" s="12"/>
      <c r="BY159" s="172"/>
      <c r="BZ159" s="266"/>
      <c r="CA159" s="28"/>
      <c r="CB159" s="28"/>
      <c r="CC159" s="59"/>
      <c r="CD159" s="12"/>
      <c r="CE159" s="172"/>
      <c r="CF159" s="266"/>
      <c r="CG159" s="12"/>
      <c r="CH159" s="12"/>
      <c r="CI159" s="96"/>
      <c r="CJ159" s="12"/>
      <c r="CK159" s="172"/>
      <c r="CL159" s="266"/>
      <c r="CM159" s="12"/>
      <c r="CN159" s="16"/>
      <c r="CO159" s="96"/>
      <c r="CP159" s="12"/>
      <c r="CQ159" s="172"/>
      <c r="CR159" s="266"/>
      <c r="CS159" s="12"/>
      <c r="CT159" s="16"/>
      <c r="CU159" s="96"/>
      <c r="CV159" s="96"/>
      <c r="CW159" s="35"/>
    </row>
    <row r="160" spans="1:101" ht="24.75" customHeight="1">
      <c r="A160" s="31">
        <v>158</v>
      </c>
      <c r="B160" s="47" t="s">
        <v>125</v>
      </c>
      <c r="C160" s="13" t="s">
        <v>92</v>
      </c>
      <c r="D160" s="40" t="s">
        <v>153</v>
      </c>
      <c r="E160" s="15" t="s">
        <v>997</v>
      </c>
      <c r="F160" s="12">
        <v>50.92</v>
      </c>
      <c r="G160" s="369" t="s">
        <v>955</v>
      </c>
      <c r="H160" s="314"/>
      <c r="I160" s="314"/>
      <c r="J160" s="315"/>
      <c r="K160" s="310"/>
      <c r="L160" s="299"/>
      <c r="M160" s="17">
        <v>0</v>
      </c>
      <c r="N160" s="17"/>
      <c r="O160" s="330"/>
      <c r="P160" s="336"/>
      <c r="Q160" s="17"/>
      <c r="R160" s="27"/>
      <c r="S160" s="315">
        <v>0</v>
      </c>
      <c r="T160" s="111"/>
      <c r="U160" s="299"/>
      <c r="V160" s="17">
        <v>0</v>
      </c>
      <c r="W160" s="17">
        <v>0</v>
      </c>
      <c r="X160" s="330"/>
      <c r="Y160" s="17"/>
      <c r="Z160" s="17">
        <v>0</v>
      </c>
      <c r="AA160" s="81" t="s">
        <v>124</v>
      </c>
      <c r="AB160" s="12">
        <v>9080.1</v>
      </c>
      <c r="AC160" s="111">
        <v>9080.1</v>
      </c>
      <c r="AD160" s="18">
        <v>43165</v>
      </c>
      <c r="AE160" s="12">
        <f t="shared" si="53"/>
        <v>0</v>
      </c>
      <c r="AF160" s="17">
        <v>0</v>
      </c>
      <c r="AG160" s="330"/>
      <c r="AH160" s="336"/>
      <c r="AI160" s="12">
        <f t="shared" si="54"/>
        <v>0</v>
      </c>
      <c r="AJ160" s="25"/>
      <c r="AK160" s="12">
        <v>9080.1</v>
      </c>
      <c r="AL160" s="111">
        <v>9080.1</v>
      </c>
      <c r="AM160" s="18">
        <v>43192</v>
      </c>
      <c r="AN160" s="12">
        <f t="shared" si="55"/>
        <v>0</v>
      </c>
      <c r="AO160" s="12">
        <v>0</v>
      </c>
      <c r="AP160" s="332"/>
      <c r="AQ160" s="335"/>
      <c r="AR160" s="28">
        <f t="shared" si="56"/>
        <v>0</v>
      </c>
      <c r="AS160" s="12"/>
      <c r="AT160" s="12">
        <v>9080.1</v>
      </c>
      <c r="AU160" s="111">
        <v>9080.1</v>
      </c>
      <c r="AV160" s="131">
        <v>43223</v>
      </c>
      <c r="AW160" s="12">
        <f t="shared" si="57"/>
        <v>0</v>
      </c>
      <c r="AX160" s="12">
        <v>0</v>
      </c>
      <c r="AY160" s="332"/>
      <c r="AZ160" s="335"/>
      <c r="BA160" s="28">
        <f t="shared" si="58"/>
        <v>0</v>
      </c>
      <c r="BB160" s="28"/>
      <c r="BC160" s="12">
        <v>9080.1</v>
      </c>
      <c r="BD160" s="111">
        <v>9080.1</v>
      </c>
      <c r="BE160" s="131">
        <v>43258</v>
      </c>
      <c r="BF160" s="12">
        <f t="shared" si="59"/>
        <v>0</v>
      </c>
      <c r="BG160" s="12">
        <v>0</v>
      </c>
      <c r="BH160" s="332"/>
      <c r="BI160" s="335"/>
      <c r="BJ160" s="28">
        <f t="shared" si="60"/>
        <v>0</v>
      </c>
      <c r="BK160" s="103"/>
      <c r="BL160" s="12"/>
      <c r="BM160" s="111"/>
      <c r="BN160" s="300"/>
      <c r="BO160" s="17"/>
      <c r="BP160" s="212"/>
      <c r="BQ160" s="27"/>
      <c r="BR160" s="12"/>
      <c r="BS160" s="111"/>
      <c r="BT160" s="300"/>
      <c r="BU160" s="17"/>
      <c r="BV160" s="17"/>
      <c r="BW160" s="31"/>
      <c r="BX160" s="12"/>
      <c r="BY160" s="172"/>
      <c r="BZ160" s="266"/>
      <c r="CA160" s="28"/>
      <c r="CB160" s="28"/>
      <c r="CC160" s="59"/>
      <c r="CD160" s="12"/>
      <c r="CE160" s="172"/>
      <c r="CF160" s="266"/>
      <c r="CG160" s="12"/>
      <c r="CH160" s="12"/>
      <c r="CI160" s="96"/>
      <c r="CJ160" s="12"/>
      <c r="CK160" s="172"/>
      <c r="CL160" s="266"/>
      <c r="CM160" s="12"/>
      <c r="CN160" s="16"/>
      <c r="CO160" s="96"/>
      <c r="CP160" s="12"/>
      <c r="CQ160" s="172"/>
      <c r="CR160" s="266"/>
      <c r="CS160" s="12"/>
      <c r="CT160" s="16"/>
      <c r="CU160" s="96"/>
      <c r="CV160" s="96"/>
      <c r="CW160" s="35"/>
    </row>
    <row r="161" spans="1:101" ht="24.75" customHeight="1">
      <c r="A161" s="26">
        <v>159</v>
      </c>
      <c r="B161" s="20" t="s">
        <v>477</v>
      </c>
      <c r="C161" s="13" t="s">
        <v>93</v>
      </c>
      <c r="D161" s="40" t="s">
        <v>153</v>
      </c>
      <c r="E161" s="13" t="s">
        <v>571</v>
      </c>
      <c r="F161" s="12">
        <v>35.4</v>
      </c>
      <c r="G161" s="370"/>
      <c r="H161" s="315">
        <v>0</v>
      </c>
      <c r="I161" s="315">
        <v>0</v>
      </c>
      <c r="J161" s="315">
        <v>4894.2</v>
      </c>
      <c r="K161" s="316">
        <v>4894.2</v>
      </c>
      <c r="L161" s="54">
        <v>43109</v>
      </c>
      <c r="M161" s="17">
        <f t="shared" si="50"/>
        <v>0</v>
      </c>
      <c r="N161" s="68">
        <v>0</v>
      </c>
      <c r="O161" s="328"/>
      <c r="P161" s="338"/>
      <c r="Q161" s="17">
        <f t="shared" si="51"/>
        <v>0</v>
      </c>
      <c r="R161" s="55"/>
      <c r="S161" s="315">
        <v>4894.2</v>
      </c>
      <c r="T161" s="70">
        <v>4894.2</v>
      </c>
      <c r="U161" s="54">
        <v>43132</v>
      </c>
      <c r="V161" s="17">
        <f t="shared" si="52"/>
        <v>0</v>
      </c>
      <c r="W161" s="68">
        <v>0</v>
      </c>
      <c r="X161" s="328"/>
      <c r="Y161" s="68"/>
      <c r="Z161" s="68">
        <f aca="true" t="shared" si="61" ref="Z161:Z167">Q161-W161+X161</f>
        <v>0</v>
      </c>
      <c r="AA161" s="55"/>
      <c r="AB161" s="12">
        <v>4894.2</v>
      </c>
      <c r="AC161" s="70">
        <v>4894.2</v>
      </c>
      <c r="AD161" s="19">
        <v>43165</v>
      </c>
      <c r="AE161" s="12">
        <f t="shared" si="53"/>
        <v>0</v>
      </c>
      <c r="AF161" s="68">
        <v>0</v>
      </c>
      <c r="AG161" s="328"/>
      <c r="AH161" s="338"/>
      <c r="AI161" s="12">
        <f t="shared" si="54"/>
        <v>0</v>
      </c>
      <c r="AJ161" s="55"/>
      <c r="AK161" s="12">
        <v>4894.2</v>
      </c>
      <c r="AL161" s="70">
        <v>4894.2</v>
      </c>
      <c r="AM161" s="19">
        <v>43192</v>
      </c>
      <c r="AN161" s="12">
        <f t="shared" si="55"/>
        <v>0</v>
      </c>
      <c r="AO161" s="12">
        <v>0</v>
      </c>
      <c r="AP161" s="329"/>
      <c r="AQ161" s="334"/>
      <c r="AR161" s="12">
        <f t="shared" si="56"/>
        <v>0</v>
      </c>
      <c r="AS161" s="58"/>
      <c r="AT161" s="12">
        <v>4894.2</v>
      </c>
      <c r="AU161" s="70">
        <v>4894.2</v>
      </c>
      <c r="AV161" s="132">
        <v>43223</v>
      </c>
      <c r="AW161" s="12">
        <f t="shared" si="57"/>
        <v>0</v>
      </c>
      <c r="AX161" s="12">
        <v>0</v>
      </c>
      <c r="AY161" s="329"/>
      <c r="AZ161" s="334"/>
      <c r="BA161" s="12">
        <f t="shared" si="58"/>
        <v>0</v>
      </c>
      <c r="BB161" s="97"/>
      <c r="BC161" s="12">
        <v>4894.2</v>
      </c>
      <c r="BD161" s="70">
        <v>4894.2</v>
      </c>
      <c r="BE161" s="132">
        <v>43258</v>
      </c>
      <c r="BF161" s="12">
        <f t="shared" si="59"/>
        <v>0</v>
      </c>
      <c r="BG161" s="12">
        <v>0</v>
      </c>
      <c r="BH161" s="329"/>
      <c r="BI161" s="334"/>
      <c r="BJ161" s="12">
        <f t="shared" si="60"/>
        <v>0</v>
      </c>
      <c r="BK161" s="63"/>
      <c r="BL161" s="12"/>
      <c r="BM161" s="70"/>
      <c r="BN161" s="128"/>
      <c r="BO161" s="68"/>
      <c r="BP161" s="97"/>
      <c r="BQ161" s="25"/>
      <c r="BR161" s="12"/>
      <c r="BS161" s="70"/>
      <c r="BT161" s="128"/>
      <c r="BU161" s="68"/>
      <c r="BV161" s="68"/>
      <c r="BW161" s="13"/>
      <c r="BX161" s="12"/>
      <c r="BY161" s="70"/>
      <c r="BZ161" s="244"/>
      <c r="CA161" s="22"/>
      <c r="CB161" s="22"/>
      <c r="CC161" s="249"/>
      <c r="CD161" s="12"/>
      <c r="CE161" s="70"/>
      <c r="CF161" s="135"/>
      <c r="CG161" s="12"/>
      <c r="CH161" s="12"/>
      <c r="CI161" s="64"/>
      <c r="CJ161" s="12"/>
      <c r="CK161" s="70"/>
      <c r="CL161" s="135"/>
      <c r="CM161" s="12"/>
      <c r="CN161" s="16"/>
      <c r="CO161" s="59"/>
      <c r="CP161" s="12"/>
      <c r="CQ161" s="70"/>
      <c r="CR161" s="136"/>
      <c r="CS161" s="12"/>
      <c r="CT161" s="16"/>
      <c r="CU161" s="307"/>
      <c r="CV161" s="7"/>
      <c r="CW161" s="35"/>
    </row>
    <row r="162" spans="1:101" ht="24.75" customHeight="1">
      <c r="A162" s="31">
        <v>160</v>
      </c>
      <c r="B162" s="50" t="s">
        <v>463</v>
      </c>
      <c r="C162" s="25" t="s">
        <v>94</v>
      </c>
      <c r="D162" s="40" t="s">
        <v>153</v>
      </c>
      <c r="E162" s="15" t="s">
        <v>999</v>
      </c>
      <c r="F162" s="12">
        <v>13.7</v>
      </c>
      <c r="G162" s="393" t="s">
        <v>667</v>
      </c>
      <c r="H162" s="315">
        <v>0</v>
      </c>
      <c r="I162" s="315">
        <v>37.77</v>
      </c>
      <c r="J162" s="315">
        <v>1908</v>
      </c>
      <c r="K162" s="316">
        <v>1908</v>
      </c>
      <c r="L162" s="392" t="s">
        <v>147</v>
      </c>
      <c r="M162" s="17">
        <f t="shared" si="50"/>
        <v>0</v>
      </c>
      <c r="N162" s="12">
        <v>0</v>
      </c>
      <c r="O162" s="328"/>
      <c r="P162" s="337"/>
      <c r="Q162" s="17">
        <f t="shared" si="51"/>
        <v>37.77</v>
      </c>
      <c r="R162" s="454"/>
      <c r="S162" s="315">
        <v>1908</v>
      </c>
      <c r="T162" s="70">
        <v>1908</v>
      </c>
      <c r="U162" s="392" t="s">
        <v>902</v>
      </c>
      <c r="V162" s="17">
        <f t="shared" si="52"/>
        <v>0</v>
      </c>
      <c r="W162" s="68">
        <v>1.91</v>
      </c>
      <c r="X162" s="328"/>
      <c r="Y162" s="68"/>
      <c r="Z162" s="68">
        <f t="shared" si="61"/>
        <v>35.86000000000001</v>
      </c>
      <c r="AA162" s="454"/>
      <c r="AB162" s="315">
        <v>1908</v>
      </c>
      <c r="AC162" s="70">
        <v>1908</v>
      </c>
      <c r="AD162" s="384" t="s">
        <v>493</v>
      </c>
      <c r="AE162" s="12">
        <f t="shared" si="53"/>
        <v>0</v>
      </c>
      <c r="AF162" s="12">
        <v>1.91</v>
      </c>
      <c r="AG162" s="328"/>
      <c r="AH162" s="337"/>
      <c r="AI162" s="12">
        <f t="shared" si="54"/>
        <v>33.95000000000001</v>
      </c>
      <c r="AJ162" s="456"/>
      <c r="AK162" s="315">
        <v>1908</v>
      </c>
      <c r="AL162" s="70">
        <v>1908</v>
      </c>
      <c r="AM162" s="384" t="s">
        <v>693</v>
      </c>
      <c r="AN162" s="12">
        <f t="shared" si="55"/>
        <v>0</v>
      </c>
      <c r="AO162" s="12">
        <v>0</v>
      </c>
      <c r="AP162" s="329"/>
      <c r="AQ162" s="334"/>
      <c r="AR162" s="12">
        <f t="shared" si="56"/>
        <v>33.95000000000001</v>
      </c>
      <c r="AS162" s="456"/>
      <c r="AT162" s="315">
        <v>1908</v>
      </c>
      <c r="AU162" s="70">
        <v>1908</v>
      </c>
      <c r="AV162" s="440" t="s">
        <v>511</v>
      </c>
      <c r="AW162" s="12">
        <f t="shared" si="57"/>
        <v>0</v>
      </c>
      <c r="AX162" s="12">
        <v>0</v>
      </c>
      <c r="AY162" s="329"/>
      <c r="AZ162" s="334"/>
      <c r="BA162" s="12">
        <f t="shared" si="58"/>
        <v>33.95000000000001</v>
      </c>
      <c r="BB162" s="437"/>
      <c r="BC162" s="315">
        <v>1908</v>
      </c>
      <c r="BD162" s="70">
        <v>1908</v>
      </c>
      <c r="BE162" s="440" t="s">
        <v>133</v>
      </c>
      <c r="BF162" s="12">
        <f t="shared" si="59"/>
        <v>0</v>
      </c>
      <c r="BG162" s="12">
        <v>3.82</v>
      </c>
      <c r="BH162" s="329"/>
      <c r="BI162" s="334"/>
      <c r="BJ162" s="12">
        <f t="shared" si="60"/>
        <v>30.13000000000001</v>
      </c>
      <c r="BK162" s="376"/>
      <c r="BL162" s="12"/>
      <c r="BM162" s="186"/>
      <c r="BN162" s="442"/>
      <c r="BO162" s="68"/>
      <c r="BP162" s="97"/>
      <c r="BQ162" s="456"/>
      <c r="BR162" s="12"/>
      <c r="BS162" s="186"/>
      <c r="BT162" s="442"/>
      <c r="BU162" s="68"/>
      <c r="BV162" s="97"/>
      <c r="BW162" s="456"/>
      <c r="BX162" s="12"/>
      <c r="BY162" s="186"/>
      <c r="BZ162" s="442"/>
      <c r="CA162" s="68"/>
      <c r="CB162" s="97"/>
      <c r="CC162" s="421"/>
      <c r="CD162" s="12"/>
      <c r="CE162" s="186"/>
      <c r="CF162" s="442"/>
      <c r="CG162" s="68"/>
      <c r="CH162" s="68"/>
      <c r="CI162" s="421"/>
      <c r="CJ162" s="12"/>
      <c r="CK162" s="186"/>
      <c r="CL162" s="442"/>
      <c r="CM162" s="68"/>
      <c r="CN162" s="68"/>
      <c r="CO162" s="421"/>
      <c r="CP162" s="12"/>
      <c r="CQ162" s="186"/>
      <c r="CR162" s="442"/>
      <c r="CS162" s="68"/>
      <c r="CT162" s="97"/>
      <c r="CU162" s="428"/>
      <c r="CV162" s="7"/>
      <c r="CW162" s="35"/>
    </row>
    <row r="163" spans="1:101" ht="24.75" customHeight="1">
      <c r="A163" s="26">
        <v>161</v>
      </c>
      <c r="B163" s="47" t="s">
        <v>462</v>
      </c>
      <c r="C163" s="13" t="s">
        <v>95</v>
      </c>
      <c r="D163" s="40" t="s">
        <v>153</v>
      </c>
      <c r="E163" s="15" t="s">
        <v>998</v>
      </c>
      <c r="F163" s="12">
        <v>14.62</v>
      </c>
      <c r="G163" s="394"/>
      <c r="H163" s="315">
        <v>857.41</v>
      </c>
      <c r="I163" s="315">
        <v>85.36</v>
      </c>
      <c r="J163" s="315">
        <v>2816.1</v>
      </c>
      <c r="K163" s="316">
        <v>2816.1</v>
      </c>
      <c r="L163" s="391"/>
      <c r="M163" s="17">
        <f t="shared" si="50"/>
        <v>857.4099999999999</v>
      </c>
      <c r="N163" s="12">
        <v>0</v>
      </c>
      <c r="O163" s="328"/>
      <c r="P163" s="337"/>
      <c r="Q163" s="17">
        <f t="shared" si="51"/>
        <v>85.36</v>
      </c>
      <c r="R163" s="455"/>
      <c r="S163" s="315">
        <v>2816.1</v>
      </c>
      <c r="T163" s="70">
        <v>2816.1</v>
      </c>
      <c r="U163" s="455"/>
      <c r="V163" s="17">
        <f t="shared" si="52"/>
        <v>857.4099999999999</v>
      </c>
      <c r="W163" s="68">
        <v>1.96</v>
      </c>
      <c r="X163" s="328"/>
      <c r="Y163" s="68"/>
      <c r="Z163" s="68">
        <f t="shared" si="61"/>
        <v>83.4</v>
      </c>
      <c r="AA163" s="455"/>
      <c r="AB163" s="315">
        <v>2816.1</v>
      </c>
      <c r="AC163" s="70">
        <v>2816.1</v>
      </c>
      <c r="AD163" s="385"/>
      <c r="AE163" s="12">
        <f t="shared" si="53"/>
        <v>857.4099999999999</v>
      </c>
      <c r="AF163" s="12">
        <v>1.96</v>
      </c>
      <c r="AG163" s="328"/>
      <c r="AH163" s="337"/>
      <c r="AI163" s="12">
        <f t="shared" si="54"/>
        <v>81.44000000000001</v>
      </c>
      <c r="AJ163" s="455"/>
      <c r="AK163" s="315">
        <v>2816.1</v>
      </c>
      <c r="AL163" s="70">
        <v>2816.1</v>
      </c>
      <c r="AM163" s="385"/>
      <c r="AN163" s="12">
        <f t="shared" si="55"/>
        <v>857.4099999999999</v>
      </c>
      <c r="AO163" s="12">
        <v>0</v>
      </c>
      <c r="AP163" s="330"/>
      <c r="AQ163" s="336"/>
      <c r="AR163" s="12">
        <f t="shared" si="56"/>
        <v>81.44000000000001</v>
      </c>
      <c r="AS163" s="455"/>
      <c r="AT163" s="315">
        <v>2816.1</v>
      </c>
      <c r="AU163" s="70">
        <v>2816.1</v>
      </c>
      <c r="AV163" s="441"/>
      <c r="AW163" s="12">
        <f t="shared" si="57"/>
        <v>857.4099999999999</v>
      </c>
      <c r="AX163" s="12">
        <v>0</v>
      </c>
      <c r="AY163" s="330"/>
      <c r="AZ163" s="336"/>
      <c r="BA163" s="12">
        <f t="shared" si="58"/>
        <v>81.44000000000001</v>
      </c>
      <c r="BB163" s="435"/>
      <c r="BC163" s="315">
        <v>2816.1</v>
      </c>
      <c r="BD163" s="70">
        <v>2816.1</v>
      </c>
      <c r="BE163" s="441"/>
      <c r="BF163" s="12">
        <f t="shared" si="59"/>
        <v>857.4099999999999</v>
      </c>
      <c r="BG163" s="12">
        <v>3.92</v>
      </c>
      <c r="BH163" s="330"/>
      <c r="BI163" s="336"/>
      <c r="BJ163" s="12">
        <f t="shared" si="60"/>
        <v>77.52000000000001</v>
      </c>
      <c r="BK163" s="412"/>
      <c r="BL163" s="12"/>
      <c r="BM163" s="186"/>
      <c r="BN163" s="457"/>
      <c r="BO163" s="68"/>
      <c r="BP163" s="74"/>
      <c r="BQ163" s="455"/>
      <c r="BR163" s="12"/>
      <c r="BS163" s="186"/>
      <c r="BT163" s="457"/>
      <c r="BU163" s="68"/>
      <c r="BV163" s="74"/>
      <c r="BW163" s="455"/>
      <c r="BX163" s="12"/>
      <c r="BY163" s="186"/>
      <c r="BZ163" s="457"/>
      <c r="CA163" s="68"/>
      <c r="CB163" s="74"/>
      <c r="CC163" s="422"/>
      <c r="CD163" s="12"/>
      <c r="CE163" s="186"/>
      <c r="CF163" s="457"/>
      <c r="CG163" s="68"/>
      <c r="CH163" s="68"/>
      <c r="CI163" s="422"/>
      <c r="CJ163" s="12"/>
      <c r="CK163" s="186"/>
      <c r="CL163" s="457"/>
      <c r="CM163" s="68"/>
      <c r="CN163" s="68"/>
      <c r="CO163" s="422"/>
      <c r="CP163" s="12"/>
      <c r="CQ163" s="186"/>
      <c r="CR163" s="457"/>
      <c r="CS163" s="68"/>
      <c r="CT163" s="74"/>
      <c r="CU163" s="429"/>
      <c r="CV163" s="7"/>
      <c r="CW163" s="35"/>
    </row>
    <row r="164" spans="1:101" ht="24.75" customHeight="1">
      <c r="A164" s="31">
        <v>162</v>
      </c>
      <c r="B164" s="47" t="s">
        <v>246</v>
      </c>
      <c r="C164" s="13" t="s">
        <v>96</v>
      </c>
      <c r="D164" s="40" t="s">
        <v>153</v>
      </c>
      <c r="E164" s="13" t="s">
        <v>566</v>
      </c>
      <c r="F164" s="12">
        <v>82.2</v>
      </c>
      <c r="G164" s="393" t="s">
        <v>351</v>
      </c>
      <c r="H164" s="315">
        <v>-80812.2</v>
      </c>
      <c r="I164" s="315">
        <v>-80309.54</v>
      </c>
      <c r="J164" s="315">
        <v>10785</v>
      </c>
      <c r="K164" s="325"/>
      <c r="L164" s="18"/>
      <c r="M164" s="17">
        <f t="shared" si="50"/>
        <v>-91597.2</v>
      </c>
      <c r="N164" s="12">
        <v>2841.63</v>
      </c>
      <c r="O164" s="328"/>
      <c r="P164" s="337"/>
      <c r="Q164" s="17">
        <f>I164-N164+O164</f>
        <v>-83151.17</v>
      </c>
      <c r="R164" s="415"/>
      <c r="S164" s="315">
        <v>10785</v>
      </c>
      <c r="T164" s="70">
        <v>10785</v>
      </c>
      <c r="U164" s="390" t="s">
        <v>305</v>
      </c>
      <c r="V164" s="17">
        <f t="shared" si="52"/>
        <v>-91597.2</v>
      </c>
      <c r="W164" s="68">
        <v>2519.47</v>
      </c>
      <c r="X164" s="328"/>
      <c r="Y164" s="68"/>
      <c r="Z164" s="68">
        <f t="shared" si="61"/>
        <v>-85670.64</v>
      </c>
      <c r="AA164" s="415"/>
      <c r="AB164" s="315">
        <v>10785</v>
      </c>
      <c r="AC164" s="186">
        <v>10785</v>
      </c>
      <c r="AD164" s="390" t="s">
        <v>138</v>
      </c>
      <c r="AE164" s="12">
        <f t="shared" si="53"/>
        <v>-91597.2</v>
      </c>
      <c r="AF164" s="12">
        <v>2925.8</v>
      </c>
      <c r="AG164" s="328"/>
      <c r="AH164" s="337"/>
      <c r="AI164" s="12">
        <f t="shared" si="54"/>
        <v>-88596.44</v>
      </c>
      <c r="AJ164" s="26"/>
      <c r="AK164" s="315">
        <v>10785</v>
      </c>
      <c r="AL164" s="186"/>
      <c r="AM164" s="390"/>
      <c r="AN164" s="12">
        <f t="shared" si="55"/>
        <v>-102382.2</v>
      </c>
      <c r="AO164" s="12">
        <v>2974.41</v>
      </c>
      <c r="AP164" s="328"/>
      <c r="AQ164" s="337"/>
      <c r="AR164" s="12">
        <f t="shared" si="56"/>
        <v>-91570.85</v>
      </c>
      <c r="AS164" s="433"/>
      <c r="AT164" s="315">
        <v>10785</v>
      </c>
      <c r="AU164" s="186">
        <v>53880.96</v>
      </c>
      <c r="AV164" s="130" t="s">
        <v>625</v>
      </c>
      <c r="AW164" s="12">
        <f t="shared" si="57"/>
        <v>-59286.24</v>
      </c>
      <c r="AX164" s="12">
        <v>2609.04</v>
      </c>
      <c r="AY164" s="328"/>
      <c r="AZ164" s="337"/>
      <c r="BA164" s="12">
        <f t="shared" si="58"/>
        <v>-94179.89</v>
      </c>
      <c r="BB164" s="436"/>
      <c r="BC164" s="315">
        <v>10785</v>
      </c>
      <c r="BD164" s="186"/>
      <c r="BE164" s="130"/>
      <c r="BF164" s="12">
        <f t="shared" si="59"/>
        <v>-70071.23999999999</v>
      </c>
      <c r="BG164" s="12">
        <v>2005.08</v>
      </c>
      <c r="BH164" s="328"/>
      <c r="BI164" s="337"/>
      <c r="BJ164" s="12">
        <f t="shared" si="60"/>
        <v>-96184.97</v>
      </c>
      <c r="BK164" s="51"/>
      <c r="BL164" s="12"/>
      <c r="BM164" s="186"/>
      <c r="BN164" s="372"/>
      <c r="BO164" s="68"/>
      <c r="BP164" s="68"/>
      <c r="BQ164" s="26"/>
      <c r="BR164" s="12"/>
      <c r="BS164" s="186"/>
      <c r="BT164" s="291"/>
      <c r="BU164" s="68"/>
      <c r="BV164" s="68"/>
      <c r="BW164" s="13"/>
      <c r="BX164" s="12"/>
      <c r="BY164" s="186"/>
      <c r="BZ164" s="461"/>
      <c r="CA164" s="182"/>
      <c r="CB164" s="272"/>
      <c r="CC164" s="106"/>
      <c r="CD164" s="12"/>
      <c r="CE164" s="186"/>
      <c r="CF164" s="461"/>
      <c r="CG164" s="182"/>
      <c r="CH164" s="182"/>
      <c r="CI164" s="109"/>
      <c r="CJ164" s="12"/>
      <c r="CK164" s="186"/>
      <c r="CL164" s="461"/>
      <c r="CM164" s="139"/>
      <c r="CN164" s="139"/>
      <c r="CO164" s="13"/>
      <c r="CP164" s="12"/>
      <c r="CQ164" s="186"/>
      <c r="CR164" s="461"/>
      <c r="CS164" s="139"/>
      <c r="CT164" s="302"/>
      <c r="CU164" s="430"/>
      <c r="CV164" s="7"/>
      <c r="CW164" s="35"/>
    </row>
    <row r="165" spans="1:101" ht="24.75" customHeight="1">
      <c r="A165" s="26">
        <v>163</v>
      </c>
      <c r="B165" s="47" t="s">
        <v>586</v>
      </c>
      <c r="C165" s="13" t="s">
        <v>17</v>
      </c>
      <c r="D165" s="40" t="s">
        <v>153</v>
      </c>
      <c r="E165" s="13" t="s">
        <v>524</v>
      </c>
      <c r="F165" s="12">
        <v>122.5</v>
      </c>
      <c r="G165" s="394"/>
      <c r="H165" s="315">
        <v>21941.3</v>
      </c>
      <c r="I165" s="315">
        <v>-131804.3</v>
      </c>
      <c r="J165" s="315">
        <v>52095.96</v>
      </c>
      <c r="K165" s="316">
        <v>52095.96</v>
      </c>
      <c r="L165" s="18">
        <v>43111</v>
      </c>
      <c r="M165" s="17">
        <f t="shared" si="50"/>
        <v>21941.3</v>
      </c>
      <c r="N165" s="12">
        <v>0</v>
      </c>
      <c r="O165" s="328"/>
      <c r="P165" s="337"/>
      <c r="Q165" s="17">
        <f t="shared" si="51"/>
        <v>-131804.3</v>
      </c>
      <c r="R165" s="455"/>
      <c r="S165" s="315">
        <v>52095.96</v>
      </c>
      <c r="T165" s="70">
        <v>52095.96</v>
      </c>
      <c r="U165" s="395"/>
      <c r="V165" s="17">
        <f t="shared" si="52"/>
        <v>21941.3</v>
      </c>
      <c r="W165" s="68">
        <v>482.47</v>
      </c>
      <c r="X165" s="328"/>
      <c r="Y165" s="68"/>
      <c r="Z165" s="68">
        <f t="shared" si="61"/>
        <v>-132286.77</v>
      </c>
      <c r="AA165" s="455"/>
      <c r="AB165" s="315">
        <v>52095.96</v>
      </c>
      <c r="AC165" s="186">
        <v>52095.96</v>
      </c>
      <c r="AD165" s="395"/>
      <c r="AE165" s="12">
        <f t="shared" si="53"/>
        <v>21941.3</v>
      </c>
      <c r="AF165" s="12">
        <v>452.32</v>
      </c>
      <c r="AG165" s="328"/>
      <c r="AH165" s="337"/>
      <c r="AI165" s="12">
        <f t="shared" si="54"/>
        <v>-132739.09</v>
      </c>
      <c r="AJ165" s="26"/>
      <c r="AK165" s="315">
        <v>52095.96</v>
      </c>
      <c r="AL165" s="186"/>
      <c r="AM165" s="395"/>
      <c r="AN165" s="12">
        <f t="shared" si="55"/>
        <v>-30154.66</v>
      </c>
      <c r="AO165" s="12">
        <v>633.25</v>
      </c>
      <c r="AP165" s="328"/>
      <c r="AQ165" s="337"/>
      <c r="AR165" s="12">
        <f t="shared" si="56"/>
        <v>-133372.34</v>
      </c>
      <c r="AS165" s="389"/>
      <c r="AT165" s="315">
        <v>52095.96</v>
      </c>
      <c r="AU165" s="186">
        <v>18000</v>
      </c>
      <c r="AV165" s="130" t="s">
        <v>621</v>
      </c>
      <c r="AW165" s="12">
        <f t="shared" si="57"/>
        <v>-64250.619999999995</v>
      </c>
      <c r="AX165" s="12">
        <v>1702.91</v>
      </c>
      <c r="AY165" s="328"/>
      <c r="AZ165" s="337"/>
      <c r="BA165" s="12">
        <f t="shared" si="58"/>
        <v>-135075.25</v>
      </c>
      <c r="BB165" s="435"/>
      <c r="BC165" s="315">
        <v>52095.96</v>
      </c>
      <c r="BD165" s="186">
        <v>34498.07</v>
      </c>
      <c r="BE165" s="130" t="s">
        <v>464</v>
      </c>
      <c r="BF165" s="12">
        <f t="shared" si="59"/>
        <v>-81848.50999999998</v>
      </c>
      <c r="BG165" s="12">
        <v>2886.45</v>
      </c>
      <c r="BH165" s="328"/>
      <c r="BI165" s="337"/>
      <c r="BJ165" s="12">
        <f t="shared" si="60"/>
        <v>-137961.7</v>
      </c>
      <c r="BK165" s="103"/>
      <c r="BL165" s="12"/>
      <c r="BM165" s="186"/>
      <c r="BN165" s="373"/>
      <c r="BO165" s="68"/>
      <c r="BP165" s="68"/>
      <c r="BQ165" s="27"/>
      <c r="BR165" s="12"/>
      <c r="BS165" s="70"/>
      <c r="BT165" s="232"/>
      <c r="BU165" s="68"/>
      <c r="BV165" s="212"/>
      <c r="BW165" s="27"/>
      <c r="BX165" s="12"/>
      <c r="BY165" s="186"/>
      <c r="BZ165" s="411"/>
      <c r="CA165" s="182"/>
      <c r="CB165" s="272"/>
      <c r="CC165" s="106"/>
      <c r="CD165" s="12"/>
      <c r="CE165" s="186"/>
      <c r="CF165" s="411"/>
      <c r="CG165" s="182"/>
      <c r="CH165" s="182"/>
      <c r="CI165" s="109"/>
      <c r="CJ165" s="12"/>
      <c r="CK165" s="186"/>
      <c r="CL165" s="411"/>
      <c r="CM165" s="139"/>
      <c r="CN165" s="139"/>
      <c r="CO165" s="13"/>
      <c r="CP165" s="12"/>
      <c r="CQ165" s="186"/>
      <c r="CR165" s="411"/>
      <c r="CS165" s="139"/>
      <c r="CT165" s="281"/>
      <c r="CU165" s="418"/>
      <c r="CV165" s="7"/>
      <c r="CW165" s="35"/>
    </row>
    <row r="166" spans="1:101" ht="24.75" customHeight="1">
      <c r="A166" s="31">
        <v>164</v>
      </c>
      <c r="B166" s="20" t="s">
        <v>927</v>
      </c>
      <c r="C166" s="13" t="s">
        <v>97</v>
      </c>
      <c r="D166" s="40" t="s">
        <v>153</v>
      </c>
      <c r="E166" s="13" t="s">
        <v>315</v>
      </c>
      <c r="F166" s="12">
        <v>28.61</v>
      </c>
      <c r="G166" s="357"/>
      <c r="H166" s="314"/>
      <c r="I166" s="315">
        <v>-56.3</v>
      </c>
      <c r="J166" s="315">
        <v>9383.04</v>
      </c>
      <c r="K166" s="310"/>
      <c r="L166" s="27"/>
      <c r="M166" s="28"/>
      <c r="N166" s="12">
        <v>0</v>
      </c>
      <c r="O166" s="328"/>
      <c r="P166" s="337"/>
      <c r="Q166" s="12">
        <f>I166-N166+O166</f>
        <v>-56.3</v>
      </c>
      <c r="R166" s="27"/>
      <c r="S166" s="315">
        <v>9383.04</v>
      </c>
      <c r="T166" s="172"/>
      <c r="U166" s="27"/>
      <c r="V166" s="28"/>
      <c r="W166" s="12">
        <v>0</v>
      </c>
      <c r="X166" s="332"/>
      <c r="Y166" s="28"/>
      <c r="Z166" s="68">
        <f t="shared" si="61"/>
        <v>-56.3</v>
      </c>
      <c r="AA166" s="27"/>
      <c r="AB166" s="315">
        <v>9383.04</v>
      </c>
      <c r="AC166" s="172"/>
      <c r="AD166" s="27"/>
      <c r="AE166" s="28"/>
      <c r="AF166" s="12">
        <v>0</v>
      </c>
      <c r="AG166" s="328"/>
      <c r="AH166" s="337"/>
      <c r="AI166" s="12">
        <f t="shared" si="54"/>
        <v>-56.3</v>
      </c>
      <c r="AJ166" s="27"/>
      <c r="AK166" s="315">
        <v>9383.04</v>
      </c>
      <c r="AL166" s="172"/>
      <c r="AM166" s="27"/>
      <c r="AN166" s="28"/>
      <c r="AO166" s="12">
        <v>0</v>
      </c>
      <c r="AP166" s="332"/>
      <c r="AQ166" s="337"/>
      <c r="AR166" s="12">
        <f t="shared" si="56"/>
        <v>-56.3</v>
      </c>
      <c r="AS166" s="27"/>
      <c r="AT166" s="315">
        <v>9383.04</v>
      </c>
      <c r="AU166" s="172"/>
      <c r="AV166" s="358"/>
      <c r="AW166" s="28"/>
      <c r="AX166" s="12">
        <v>0</v>
      </c>
      <c r="AY166" s="332"/>
      <c r="AZ166" s="337"/>
      <c r="BA166" s="12">
        <f t="shared" si="58"/>
        <v>-56.3</v>
      </c>
      <c r="BB166" s="28"/>
      <c r="BC166" s="315">
        <v>9383.04</v>
      </c>
      <c r="BD166" s="172"/>
      <c r="BE166" s="358"/>
      <c r="BF166" s="28"/>
      <c r="BG166" s="12">
        <v>0</v>
      </c>
      <c r="BH166" s="332"/>
      <c r="BI166" s="337"/>
      <c r="BJ166" s="12">
        <f t="shared" si="60"/>
        <v>-56.3</v>
      </c>
      <c r="BK166" s="103"/>
      <c r="BL166" s="12"/>
      <c r="BM166" s="172"/>
      <c r="BN166" s="358"/>
      <c r="BO166" s="28"/>
      <c r="BP166" s="68"/>
      <c r="BQ166" s="27"/>
      <c r="BR166" s="12"/>
      <c r="BS166" s="172"/>
      <c r="BT166" s="358"/>
      <c r="BU166" s="12"/>
      <c r="BV166" s="12"/>
      <c r="BW166" s="27"/>
      <c r="BX166" s="12"/>
      <c r="BY166" s="172"/>
      <c r="BZ166" s="358"/>
      <c r="CA166" s="12"/>
      <c r="CB166" s="12"/>
      <c r="CC166" s="95"/>
      <c r="CD166" s="12"/>
      <c r="CE166" s="172"/>
      <c r="CF166" s="358"/>
      <c r="CG166" s="12"/>
      <c r="CH166" s="12"/>
      <c r="CI166" s="95"/>
      <c r="CJ166" s="12"/>
      <c r="CK166" s="172"/>
      <c r="CL166" s="358"/>
      <c r="CM166" s="12"/>
      <c r="CN166" s="12"/>
      <c r="CO166" s="95"/>
      <c r="CP166" s="12"/>
      <c r="CQ166" s="172"/>
      <c r="CR166" s="358"/>
      <c r="CS166" s="12"/>
      <c r="CT166" s="12"/>
      <c r="CU166" s="107"/>
      <c r="CV166" s="7"/>
      <c r="CW166" s="35"/>
    </row>
    <row r="167" spans="1:101" ht="24.75" customHeight="1">
      <c r="A167" s="26">
        <v>165</v>
      </c>
      <c r="B167" s="49" t="s">
        <v>517</v>
      </c>
      <c r="C167" s="26" t="s">
        <v>977</v>
      </c>
      <c r="D167" s="40" t="s">
        <v>153</v>
      </c>
      <c r="E167" s="13" t="s">
        <v>187</v>
      </c>
      <c r="F167" s="12">
        <v>34.1</v>
      </c>
      <c r="G167" s="393" t="s">
        <v>958</v>
      </c>
      <c r="H167" s="315">
        <v>9998.71</v>
      </c>
      <c r="I167" s="315">
        <v>-334.93</v>
      </c>
      <c r="J167" s="315">
        <v>9820.8</v>
      </c>
      <c r="K167" s="316">
        <v>9820.8</v>
      </c>
      <c r="L167" s="392">
        <v>43118</v>
      </c>
      <c r="M167" s="12">
        <f aca="true" t="shared" si="62" ref="M167:M174">H167-J167+K167</f>
        <v>9998.71</v>
      </c>
      <c r="N167" s="12">
        <v>0</v>
      </c>
      <c r="O167" s="328"/>
      <c r="P167" s="337"/>
      <c r="Q167" s="12">
        <f aca="true" t="shared" si="63" ref="Q167:Q174">I167-N167+O167</f>
        <v>-334.93</v>
      </c>
      <c r="R167" s="456"/>
      <c r="S167" s="315">
        <v>9820.8</v>
      </c>
      <c r="T167" s="186">
        <v>9820.8</v>
      </c>
      <c r="U167" s="437"/>
      <c r="V167" s="12">
        <f aca="true" t="shared" si="64" ref="V167:V174">M167-S167+T167</f>
        <v>9998.71</v>
      </c>
      <c r="W167" s="12">
        <v>0</v>
      </c>
      <c r="X167" s="329"/>
      <c r="Y167" s="16"/>
      <c r="Z167" s="12">
        <f t="shared" si="61"/>
        <v>-334.93</v>
      </c>
      <c r="AA167" s="454"/>
      <c r="AB167" s="315">
        <v>9820.8</v>
      </c>
      <c r="AC167" s="70">
        <v>9820.8</v>
      </c>
      <c r="AD167" s="19">
        <v>43165</v>
      </c>
      <c r="AE167" s="12">
        <f aca="true" t="shared" si="65" ref="AE167:AE174">V167-AB167+AC167</f>
        <v>9998.71</v>
      </c>
      <c r="AF167" s="12">
        <v>0</v>
      </c>
      <c r="AG167" s="328"/>
      <c r="AH167" s="337"/>
      <c r="AI167" s="12">
        <f>Z167-AF167+AG167</f>
        <v>-334.93</v>
      </c>
      <c r="AJ167" s="454"/>
      <c r="AK167" s="315">
        <v>9820.8</v>
      </c>
      <c r="AL167" s="70">
        <v>9820.8</v>
      </c>
      <c r="AM167" s="19">
        <v>43199</v>
      </c>
      <c r="AN167" s="12">
        <f aca="true" t="shared" si="66" ref="AN167:AN174">AE167-AK167+AL167</f>
        <v>9998.71</v>
      </c>
      <c r="AO167" s="16">
        <v>0</v>
      </c>
      <c r="AP167" s="329"/>
      <c r="AQ167" s="334"/>
      <c r="AR167" s="16">
        <f>AI167-AO167+AP167</f>
        <v>-334.93</v>
      </c>
      <c r="AS167" s="456"/>
      <c r="AT167" s="315">
        <v>9820.8</v>
      </c>
      <c r="AU167" s="70">
        <v>9820.8</v>
      </c>
      <c r="AV167" s="132">
        <v>43228</v>
      </c>
      <c r="AW167" s="12">
        <f aca="true" t="shared" si="67" ref="AW167:AW174">AN167-AT167+AU167</f>
        <v>9998.71</v>
      </c>
      <c r="AX167" s="16">
        <v>0</v>
      </c>
      <c r="AY167" s="329"/>
      <c r="AZ167" s="334"/>
      <c r="BA167" s="16">
        <f>AR167-AX167+AY167</f>
        <v>-334.93</v>
      </c>
      <c r="BB167" s="434"/>
      <c r="BC167" s="315">
        <v>9820.8</v>
      </c>
      <c r="BD167" s="70">
        <v>9820.8</v>
      </c>
      <c r="BE167" s="132">
        <v>43259</v>
      </c>
      <c r="BF167" s="12">
        <f aca="true" t="shared" si="68" ref="BF167:BF174">AW167-BC167+BD167</f>
        <v>9998.71</v>
      </c>
      <c r="BG167" s="16">
        <v>0</v>
      </c>
      <c r="BH167" s="329"/>
      <c r="BI167" s="334"/>
      <c r="BJ167" s="16">
        <f>BA167-BG167+BH167</f>
        <v>-334.93</v>
      </c>
      <c r="BK167" s="456"/>
      <c r="BL167" s="12"/>
      <c r="BM167" s="438"/>
      <c r="BN167" s="374"/>
      <c r="BO167" s="434"/>
      <c r="BP167" s="68"/>
      <c r="BQ167" s="167"/>
      <c r="BR167" s="12"/>
      <c r="BS167" s="438"/>
      <c r="BT167" s="460"/>
      <c r="BU167" s="437"/>
      <c r="BV167" s="22"/>
      <c r="BW167" s="454"/>
      <c r="BX167" s="12"/>
      <c r="BY167" s="438"/>
      <c r="BZ167" s="460"/>
      <c r="CA167" s="437"/>
      <c r="CB167" s="22"/>
      <c r="CC167" s="417"/>
      <c r="CD167" s="12"/>
      <c r="CE167" s="438"/>
      <c r="CF167" s="460"/>
      <c r="CG167" s="437"/>
      <c r="CH167" s="22"/>
      <c r="CI167" s="421"/>
      <c r="CJ167" s="12"/>
      <c r="CK167" s="438"/>
      <c r="CL167" s="460"/>
      <c r="CM167" s="437"/>
      <c r="CN167" s="22"/>
      <c r="CO167" s="417"/>
      <c r="CP167" s="12"/>
      <c r="CQ167" s="438"/>
      <c r="CR167" s="460"/>
      <c r="CS167" s="437"/>
      <c r="CT167" s="22"/>
      <c r="CU167" s="52"/>
      <c r="CV167" s="7"/>
      <c r="CW167" s="35"/>
    </row>
    <row r="168" spans="1:101" ht="24.75" customHeight="1">
      <c r="A168" s="31">
        <v>166</v>
      </c>
      <c r="B168" s="47" t="s">
        <v>518</v>
      </c>
      <c r="C168" s="13" t="s">
        <v>978</v>
      </c>
      <c r="D168" s="40" t="s">
        <v>153</v>
      </c>
      <c r="E168" s="15" t="s">
        <v>1000</v>
      </c>
      <c r="F168" s="12">
        <v>31.7</v>
      </c>
      <c r="G168" s="410"/>
      <c r="H168" s="315">
        <v>-44.74</v>
      </c>
      <c r="I168" s="315">
        <v>-467.3</v>
      </c>
      <c r="J168" s="315">
        <v>9740.16</v>
      </c>
      <c r="K168" s="316">
        <v>9740.16</v>
      </c>
      <c r="L168" s="371"/>
      <c r="M168" s="12">
        <f t="shared" si="62"/>
        <v>-44.73999999999978</v>
      </c>
      <c r="N168" s="12">
        <v>1.34</v>
      </c>
      <c r="O168" s="328"/>
      <c r="P168" s="337"/>
      <c r="Q168" s="12">
        <f t="shared" si="63"/>
        <v>-468.64</v>
      </c>
      <c r="R168" s="415"/>
      <c r="S168" s="315">
        <v>9740.16</v>
      </c>
      <c r="T168" s="186">
        <v>9740.16</v>
      </c>
      <c r="U168" s="415"/>
      <c r="V168" s="12">
        <f t="shared" si="64"/>
        <v>-44.73999999999978</v>
      </c>
      <c r="W168" s="12">
        <v>1.16</v>
      </c>
      <c r="X168" s="332"/>
      <c r="Y168" s="28"/>
      <c r="Z168" s="12">
        <f aca="true" t="shared" si="69" ref="Z168:Z174">Q168-W168+X168</f>
        <v>-469.8</v>
      </c>
      <c r="AA168" s="415"/>
      <c r="AB168" s="315">
        <v>9740.16</v>
      </c>
      <c r="AC168" s="70">
        <v>9740.16</v>
      </c>
      <c r="AD168" s="18">
        <v>43165</v>
      </c>
      <c r="AE168" s="12">
        <f t="shared" si="65"/>
        <v>-44.73999999999978</v>
      </c>
      <c r="AF168" s="12">
        <v>1.17</v>
      </c>
      <c r="AG168" s="328"/>
      <c r="AH168" s="337"/>
      <c r="AI168" s="12">
        <f aca="true" t="shared" si="70" ref="AI168:AI174">Z168-AF168+AG168</f>
        <v>-470.97</v>
      </c>
      <c r="AJ168" s="415"/>
      <c r="AK168" s="315">
        <v>9740.16</v>
      </c>
      <c r="AL168" s="70">
        <v>9740.16</v>
      </c>
      <c r="AM168" s="18">
        <v>43199</v>
      </c>
      <c r="AN168" s="12">
        <f t="shared" si="66"/>
        <v>-44.73999999999978</v>
      </c>
      <c r="AO168" s="12">
        <v>1.25</v>
      </c>
      <c r="AP168" s="328"/>
      <c r="AQ168" s="337"/>
      <c r="AR168" s="16">
        <f aca="true" t="shared" si="71" ref="AR168:AR174">AI168-AO168+AP168</f>
        <v>-472.22</v>
      </c>
      <c r="AS168" s="415"/>
      <c r="AT168" s="315">
        <v>9740.16</v>
      </c>
      <c r="AU168" s="70">
        <v>9740.16</v>
      </c>
      <c r="AV168" s="131">
        <v>43228</v>
      </c>
      <c r="AW168" s="12">
        <f t="shared" si="67"/>
        <v>-44.73999999999978</v>
      </c>
      <c r="AX168" s="12">
        <v>1.26</v>
      </c>
      <c r="AY168" s="328"/>
      <c r="AZ168" s="337"/>
      <c r="BA168" s="16">
        <f aca="true" t="shared" si="72" ref="BA168:BA174">AR168-AX168+AY168</f>
        <v>-473.48</v>
      </c>
      <c r="BB168" s="436"/>
      <c r="BC168" s="315">
        <v>9740.16</v>
      </c>
      <c r="BD168" s="70">
        <v>9740.16</v>
      </c>
      <c r="BE168" s="131">
        <v>43259</v>
      </c>
      <c r="BF168" s="12">
        <f t="shared" si="68"/>
        <v>-44.73999999999978</v>
      </c>
      <c r="BG168" s="12">
        <v>1.2</v>
      </c>
      <c r="BH168" s="328"/>
      <c r="BI168" s="337"/>
      <c r="BJ168" s="16">
        <f aca="true" t="shared" si="73" ref="BJ168:BJ174">BA168-BG168+BH168</f>
        <v>-474.68</v>
      </c>
      <c r="BK168" s="415"/>
      <c r="BL168" s="12"/>
      <c r="BM168" s="452"/>
      <c r="BN168" s="375"/>
      <c r="BO168" s="436"/>
      <c r="BP168" s="68"/>
      <c r="BQ168" s="165"/>
      <c r="BR168" s="12"/>
      <c r="BS168" s="452"/>
      <c r="BT168" s="461"/>
      <c r="BU168" s="436"/>
      <c r="BV168" s="12"/>
      <c r="BW168" s="415"/>
      <c r="BX168" s="12"/>
      <c r="BY168" s="452"/>
      <c r="BZ168" s="461"/>
      <c r="CA168" s="436"/>
      <c r="CB168" s="12"/>
      <c r="CC168" s="432"/>
      <c r="CD168" s="12"/>
      <c r="CE168" s="452"/>
      <c r="CF168" s="461"/>
      <c r="CG168" s="436"/>
      <c r="CH168" s="12"/>
      <c r="CI168" s="431"/>
      <c r="CJ168" s="12"/>
      <c r="CK168" s="452"/>
      <c r="CL168" s="461"/>
      <c r="CM168" s="436"/>
      <c r="CN168" s="12"/>
      <c r="CO168" s="432"/>
      <c r="CP168" s="12"/>
      <c r="CQ168" s="452"/>
      <c r="CR168" s="461"/>
      <c r="CS168" s="436"/>
      <c r="CT168" s="12"/>
      <c r="CU168" s="28"/>
      <c r="CV168" s="7"/>
      <c r="CW168" s="35"/>
    </row>
    <row r="169" spans="1:101" ht="24.75" customHeight="1">
      <c r="A169" s="26">
        <v>167</v>
      </c>
      <c r="B169" s="47" t="s">
        <v>445</v>
      </c>
      <c r="C169" s="13" t="s">
        <v>979</v>
      </c>
      <c r="D169" s="40" t="s">
        <v>153</v>
      </c>
      <c r="E169" s="13" t="s">
        <v>446</v>
      </c>
      <c r="F169" s="12">
        <v>341.95</v>
      </c>
      <c r="G169" s="410"/>
      <c r="H169" s="315">
        <v>0</v>
      </c>
      <c r="I169" s="315">
        <v>-2113.35</v>
      </c>
      <c r="J169" s="315">
        <v>78758.4</v>
      </c>
      <c r="K169" s="316">
        <v>78758.4</v>
      </c>
      <c r="L169" s="371"/>
      <c r="M169" s="12">
        <f t="shared" si="62"/>
        <v>0</v>
      </c>
      <c r="N169" s="12">
        <v>0</v>
      </c>
      <c r="O169" s="328"/>
      <c r="P169" s="337"/>
      <c r="Q169" s="12">
        <f t="shared" si="63"/>
        <v>-2113.35</v>
      </c>
      <c r="R169" s="415"/>
      <c r="S169" s="315">
        <v>78758.4</v>
      </c>
      <c r="T169" s="186">
        <v>78758.4</v>
      </c>
      <c r="U169" s="415"/>
      <c r="V169" s="12">
        <f t="shared" si="64"/>
        <v>0</v>
      </c>
      <c r="W169" s="12">
        <v>0</v>
      </c>
      <c r="X169" s="332"/>
      <c r="Y169" s="28"/>
      <c r="Z169" s="12">
        <f t="shared" si="69"/>
        <v>-2113.35</v>
      </c>
      <c r="AA169" s="415"/>
      <c r="AB169" s="315">
        <v>78758.4</v>
      </c>
      <c r="AC169" s="70">
        <v>78758.4</v>
      </c>
      <c r="AD169" s="18">
        <v>43165</v>
      </c>
      <c r="AE169" s="12">
        <f t="shared" si="65"/>
        <v>0</v>
      </c>
      <c r="AF169" s="12">
        <v>0</v>
      </c>
      <c r="AG169" s="328"/>
      <c r="AH169" s="337"/>
      <c r="AI169" s="12">
        <f t="shared" si="70"/>
        <v>-2113.35</v>
      </c>
      <c r="AJ169" s="415"/>
      <c r="AK169" s="315">
        <v>78758.4</v>
      </c>
      <c r="AL169" s="70">
        <v>78758.4</v>
      </c>
      <c r="AM169" s="18">
        <v>43199</v>
      </c>
      <c r="AN169" s="12">
        <f t="shared" si="66"/>
        <v>0</v>
      </c>
      <c r="AO169" s="12">
        <v>0</v>
      </c>
      <c r="AP169" s="328"/>
      <c r="AQ169" s="337"/>
      <c r="AR169" s="16">
        <f t="shared" si="71"/>
        <v>-2113.35</v>
      </c>
      <c r="AS169" s="415"/>
      <c r="AT169" s="315">
        <v>78758.4</v>
      </c>
      <c r="AU169" s="70">
        <v>78758.4</v>
      </c>
      <c r="AV169" s="131">
        <v>43227</v>
      </c>
      <c r="AW169" s="12">
        <f t="shared" si="67"/>
        <v>0</v>
      </c>
      <c r="AX169" s="12">
        <v>0</v>
      </c>
      <c r="AY169" s="328"/>
      <c r="AZ169" s="337"/>
      <c r="BA169" s="16">
        <f t="shared" si="72"/>
        <v>-2113.35</v>
      </c>
      <c r="BB169" s="436"/>
      <c r="BC169" s="315">
        <v>78758.4</v>
      </c>
      <c r="BD169" s="70">
        <v>78758.4</v>
      </c>
      <c r="BE169" s="131">
        <v>43259</v>
      </c>
      <c r="BF169" s="12">
        <f t="shared" si="68"/>
        <v>0</v>
      </c>
      <c r="BG169" s="12">
        <v>0</v>
      </c>
      <c r="BH169" s="328"/>
      <c r="BI169" s="337"/>
      <c r="BJ169" s="16">
        <f t="shared" si="73"/>
        <v>-2113.35</v>
      </c>
      <c r="BK169" s="415"/>
      <c r="BL169" s="12"/>
      <c r="BM169" s="452"/>
      <c r="BN169" s="375"/>
      <c r="BO169" s="436"/>
      <c r="BP169" s="68"/>
      <c r="BQ169" s="165"/>
      <c r="BR169" s="12"/>
      <c r="BS169" s="452"/>
      <c r="BT169" s="461"/>
      <c r="BU169" s="436"/>
      <c r="BV169" s="12"/>
      <c r="BW169" s="415"/>
      <c r="BX169" s="12"/>
      <c r="BY169" s="452"/>
      <c r="BZ169" s="461"/>
      <c r="CA169" s="436"/>
      <c r="CB169" s="12"/>
      <c r="CC169" s="432"/>
      <c r="CD169" s="12"/>
      <c r="CE169" s="452"/>
      <c r="CF169" s="461"/>
      <c r="CG169" s="436"/>
      <c r="CH169" s="12"/>
      <c r="CI169" s="431"/>
      <c r="CJ169" s="12"/>
      <c r="CK169" s="452"/>
      <c r="CL169" s="461"/>
      <c r="CM169" s="436"/>
      <c r="CN169" s="12"/>
      <c r="CO169" s="432"/>
      <c r="CP169" s="12"/>
      <c r="CQ169" s="452"/>
      <c r="CR169" s="461"/>
      <c r="CS169" s="436"/>
      <c r="CT169" s="12"/>
      <c r="CU169" s="28"/>
      <c r="CV169" s="7"/>
      <c r="CW169" s="35"/>
    </row>
    <row r="170" spans="1:101" ht="24.75" customHeight="1">
      <c r="A170" s="31">
        <v>168</v>
      </c>
      <c r="B170" s="47" t="s">
        <v>408</v>
      </c>
      <c r="C170" s="13" t="s">
        <v>980</v>
      </c>
      <c r="D170" s="40" t="s">
        <v>153</v>
      </c>
      <c r="E170" s="13" t="s">
        <v>267</v>
      </c>
      <c r="F170" s="12">
        <v>226.85</v>
      </c>
      <c r="G170" s="393" t="s">
        <v>664</v>
      </c>
      <c r="H170" s="315">
        <v>-22732.38</v>
      </c>
      <c r="I170" s="315">
        <v>-9968.17</v>
      </c>
      <c r="J170" s="315">
        <v>22732.38</v>
      </c>
      <c r="K170" s="316"/>
      <c r="L170" s="15"/>
      <c r="M170" s="12">
        <f t="shared" si="62"/>
        <v>-45464.76</v>
      </c>
      <c r="N170" s="12">
        <v>1204.81</v>
      </c>
      <c r="O170" s="328"/>
      <c r="P170" s="337"/>
      <c r="Q170" s="12">
        <f t="shared" si="63"/>
        <v>-11172.98</v>
      </c>
      <c r="R170" s="181"/>
      <c r="S170" s="315">
        <v>22732.38</v>
      </c>
      <c r="T170" s="70"/>
      <c r="U170" s="15"/>
      <c r="V170" s="12">
        <f t="shared" si="64"/>
        <v>-68197.14</v>
      </c>
      <c r="W170" s="12">
        <v>1704.94</v>
      </c>
      <c r="X170" s="332"/>
      <c r="Y170" s="28"/>
      <c r="Z170" s="12">
        <f t="shared" si="69"/>
        <v>-12877.92</v>
      </c>
      <c r="AA170" s="415"/>
      <c r="AB170" s="315">
        <v>22732.38</v>
      </c>
      <c r="AC170" s="70"/>
      <c r="AD170" s="15"/>
      <c r="AE170" s="12">
        <f t="shared" si="65"/>
        <v>-90929.52</v>
      </c>
      <c r="AF170" s="12">
        <v>2614.22</v>
      </c>
      <c r="AG170" s="328"/>
      <c r="AH170" s="337"/>
      <c r="AI170" s="12">
        <f t="shared" si="70"/>
        <v>-15492.14</v>
      </c>
      <c r="AJ170" s="415"/>
      <c r="AK170" s="315">
        <v>22732.38</v>
      </c>
      <c r="AL170" s="70"/>
      <c r="AM170" s="15"/>
      <c r="AN170" s="12">
        <f t="shared" si="66"/>
        <v>-113661.90000000001</v>
      </c>
      <c r="AO170" s="12">
        <v>3205.27</v>
      </c>
      <c r="AP170" s="328"/>
      <c r="AQ170" s="337"/>
      <c r="AR170" s="16">
        <f t="shared" si="71"/>
        <v>-18697.41</v>
      </c>
      <c r="AS170" s="416"/>
      <c r="AT170" s="315">
        <v>22732.38</v>
      </c>
      <c r="AU170" s="70"/>
      <c r="AV170" s="292"/>
      <c r="AW170" s="12">
        <f t="shared" si="67"/>
        <v>-136394.28</v>
      </c>
      <c r="AX170" s="12">
        <v>4023.63</v>
      </c>
      <c r="AY170" s="328"/>
      <c r="AZ170" s="337"/>
      <c r="BA170" s="16">
        <f t="shared" si="72"/>
        <v>-22721.04</v>
      </c>
      <c r="BB170" s="436"/>
      <c r="BC170" s="315">
        <v>22732.38</v>
      </c>
      <c r="BD170" s="70"/>
      <c r="BE170" s="292"/>
      <c r="BF170" s="12">
        <f t="shared" si="68"/>
        <v>-159126.66</v>
      </c>
      <c r="BG170" s="12">
        <v>4569.21</v>
      </c>
      <c r="BH170" s="328"/>
      <c r="BI170" s="337"/>
      <c r="BJ170" s="16">
        <f t="shared" si="73"/>
        <v>-27290.25</v>
      </c>
      <c r="BK170" s="433"/>
      <c r="BL170" s="12"/>
      <c r="BM170" s="452"/>
      <c r="BN170" s="453"/>
      <c r="BO170" s="436"/>
      <c r="BP170" s="68"/>
      <c r="BQ170" s="181"/>
      <c r="BR170" s="12"/>
      <c r="BS170" s="452"/>
      <c r="BT170" s="453"/>
      <c r="BU170" s="436"/>
      <c r="BV170" s="12"/>
      <c r="BW170" s="415"/>
      <c r="BX170" s="12"/>
      <c r="BY170" s="452"/>
      <c r="BZ170" s="453"/>
      <c r="CA170" s="12"/>
      <c r="CB170" s="12"/>
      <c r="CC170" s="249"/>
      <c r="CD170" s="12"/>
      <c r="CE170" s="70"/>
      <c r="CF170" s="132"/>
      <c r="CG170" s="12"/>
      <c r="CH170" s="12"/>
      <c r="CI170" s="431"/>
      <c r="CJ170" s="12"/>
      <c r="CK170" s="70"/>
      <c r="CL170" s="132"/>
      <c r="CM170" s="12"/>
      <c r="CN170" s="12"/>
      <c r="CO170" s="306"/>
      <c r="CP170" s="12"/>
      <c r="CQ170" s="70"/>
      <c r="CR170" s="132"/>
      <c r="CS170" s="12"/>
      <c r="CT170" s="12"/>
      <c r="CU170" s="431"/>
      <c r="CV170" s="7"/>
      <c r="CW170" s="35"/>
    </row>
    <row r="171" spans="1:101" ht="24.75" customHeight="1">
      <c r="A171" s="26">
        <v>169</v>
      </c>
      <c r="B171" s="47" t="s">
        <v>405</v>
      </c>
      <c r="C171" s="13" t="s">
        <v>981</v>
      </c>
      <c r="D171" s="40" t="s">
        <v>153</v>
      </c>
      <c r="E171" s="13" t="s">
        <v>224</v>
      </c>
      <c r="F171" s="12">
        <v>105.63</v>
      </c>
      <c r="G171" s="410"/>
      <c r="H171" s="315">
        <v>-10598.58</v>
      </c>
      <c r="I171" s="315">
        <v>-4698.7</v>
      </c>
      <c r="J171" s="315">
        <v>10598.58</v>
      </c>
      <c r="K171" s="316"/>
      <c r="L171" s="15"/>
      <c r="M171" s="12">
        <f t="shared" si="62"/>
        <v>-21197.16</v>
      </c>
      <c r="N171" s="12">
        <v>561.73</v>
      </c>
      <c r="O171" s="328"/>
      <c r="P171" s="337"/>
      <c r="Q171" s="12">
        <f t="shared" si="63"/>
        <v>-5260.43</v>
      </c>
      <c r="R171" s="181"/>
      <c r="S171" s="315">
        <v>10598.58</v>
      </c>
      <c r="T171" s="70"/>
      <c r="U171" s="15"/>
      <c r="V171" s="12">
        <f t="shared" si="64"/>
        <v>-31795.739999999998</v>
      </c>
      <c r="W171" s="12">
        <v>794.89</v>
      </c>
      <c r="X171" s="332"/>
      <c r="Y171" s="28"/>
      <c r="Z171" s="12">
        <f t="shared" si="69"/>
        <v>-6055.320000000001</v>
      </c>
      <c r="AA171" s="415"/>
      <c r="AB171" s="315">
        <v>10598.58</v>
      </c>
      <c r="AC171" s="70"/>
      <c r="AD171" s="15"/>
      <c r="AE171" s="12">
        <f t="shared" si="65"/>
        <v>-42394.32</v>
      </c>
      <c r="AF171" s="12">
        <v>1218.84</v>
      </c>
      <c r="AG171" s="328"/>
      <c r="AH171" s="337"/>
      <c r="AI171" s="12">
        <f t="shared" si="70"/>
        <v>-7274.160000000001</v>
      </c>
      <c r="AJ171" s="415"/>
      <c r="AK171" s="315">
        <v>10598.58</v>
      </c>
      <c r="AL171" s="70"/>
      <c r="AM171" s="15"/>
      <c r="AN171" s="12">
        <f t="shared" si="66"/>
        <v>-52992.9</v>
      </c>
      <c r="AO171" s="12">
        <v>1494.39</v>
      </c>
      <c r="AP171" s="328"/>
      <c r="AQ171" s="337"/>
      <c r="AR171" s="16">
        <f t="shared" si="71"/>
        <v>-8768.550000000001</v>
      </c>
      <c r="AS171" s="416"/>
      <c r="AT171" s="315">
        <v>10598.58</v>
      </c>
      <c r="AU171" s="70"/>
      <c r="AV171" s="292"/>
      <c r="AW171" s="12">
        <f t="shared" si="67"/>
        <v>-63591.48</v>
      </c>
      <c r="AX171" s="12">
        <v>1875.96</v>
      </c>
      <c r="AY171" s="328"/>
      <c r="AZ171" s="337"/>
      <c r="BA171" s="16">
        <f t="shared" si="72"/>
        <v>-10644.510000000002</v>
      </c>
      <c r="BB171" s="436"/>
      <c r="BC171" s="315">
        <v>10598.58</v>
      </c>
      <c r="BD171" s="70"/>
      <c r="BE171" s="292"/>
      <c r="BF171" s="12">
        <f t="shared" si="68"/>
        <v>-74190.06</v>
      </c>
      <c r="BG171" s="12">
        <v>2130.31</v>
      </c>
      <c r="BH171" s="328"/>
      <c r="BI171" s="337"/>
      <c r="BJ171" s="16">
        <f t="shared" si="73"/>
        <v>-12774.820000000002</v>
      </c>
      <c r="BK171" s="433"/>
      <c r="BL171" s="12"/>
      <c r="BM171" s="452"/>
      <c r="BN171" s="453"/>
      <c r="BO171" s="436"/>
      <c r="BP171" s="68"/>
      <c r="BQ171" s="181"/>
      <c r="BR171" s="12"/>
      <c r="BS171" s="452"/>
      <c r="BT171" s="453"/>
      <c r="BU171" s="436"/>
      <c r="BV171" s="12"/>
      <c r="BW171" s="415"/>
      <c r="BX171" s="12"/>
      <c r="BY171" s="452"/>
      <c r="BZ171" s="453"/>
      <c r="CA171" s="12"/>
      <c r="CB171" s="12"/>
      <c r="CC171" s="249"/>
      <c r="CD171" s="12"/>
      <c r="CE171" s="70"/>
      <c r="CF171" s="132"/>
      <c r="CG171" s="12"/>
      <c r="CH171" s="12"/>
      <c r="CI171" s="431"/>
      <c r="CJ171" s="12"/>
      <c r="CK171" s="70"/>
      <c r="CL171" s="132"/>
      <c r="CM171" s="12"/>
      <c r="CN171" s="12"/>
      <c r="CO171" s="306"/>
      <c r="CP171" s="12"/>
      <c r="CQ171" s="70"/>
      <c r="CR171" s="132"/>
      <c r="CS171" s="12"/>
      <c r="CT171" s="12"/>
      <c r="CU171" s="431"/>
      <c r="CV171" s="7"/>
      <c r="CW171" s="35"/>
    </row>
    <row r="172" spans="1:101" ht="24.75" customHeight="1">
      <c r="A172" s="31">
        <v>170</v>
      </c>
      <c r="B172" s="47" t="s">
        <v>407</v>
      </c>
      <c r="C172" s="13" t="s">
        <v>982</v>
      </c>
      <c r="D172" s="40" t="s">
        <v>153</v>
      </c>
      <c r="E172" s="13" t="s">
        <v>617</v>
      </c>
      <c r="F172" s="12">
        <v>269.54</v>
      </c>
      <c r="G172" s="410"/>
      <c r="H172" s="315">
        <v>-26048.52</v>
      </c>
      <c r="I172" s="315">
        <v>-11500.41</v>
      </c>
      <c r="J172" s="315">
        <v>26048.52</v>
      </c>
      <c r="K172" s="316">
        <v>52097.04</v>
      </c>
      <c r="L172" s="59" t="s">
        <v>529</v>
      </c>
      <c r="M172" s="12">
        <f t="shared" si="62"/>
        <v>0</v>
      </c>
      <c r="N172" s="12">
        <v>182.35</v>
      </c>
      <c r="O172" s="328"/>
      <c r="P172" s="337"/>
      <c r="Q172" s="12">
        <f t="shared" si="63"/>
        <v>-11682.76</v>
      </c>
      <c r="R172" s="181"/>
      <c r="S172" s="315">
        <v>26048.52</v>
      </c>
      <c r="T172" s="70">
        <v>26048.52</v>
      </c>
      <c r="U172" s="19">
        <v>43140</v>
      </c>
      <c r="V172" s="12">
        <f t="shared" si="64"/>
        <v>0</v>
      </c>
      <c r="W172" s="12">
        <v>0</v>
      </c>
      <c r="X172" s="332"/>
      <c r="Y172" s="28"/>
      <c r="Z172" s="12">
        <f t="shared" si="69"/>
        <v>-11682.76</v>
      </c>
      <c r="AA172" s="415"/>
      <c r="AB172" s="315">
        <v>26048.52</v>
      </c>
      <c r="AC172" s="70">
        <v>26048.52</v>
      </c>
      <c r="AD172" s="19">
        <v>43164</v>
      </c>
      <c r="AE172" s="12">
        <f t="shared" si="65"/>
        <v>0</v>
      </c>
      <c r="AF172" s="12">
        <v>0</v>
      </c>
      <c r="AG172" s="328"/>
      <c r="AH172" s="337"/>
      <c r="AI172" s="12">
        <f t="shared" si="70"/>
        <v>-11682.76</v>
      </c>
      <c r="AJ172" s="415"/>
      <c r="AK172" s="315">
        <v>26048.52</v>
      </c>
      <c r="AL172" s="70">
        <v>26048.52</v>
      </c>
      <c r="AM172" s="19">
        <v>43199</v>
      </c>
      <c r="AN172" s="12">
        <f t="shared" si="66"/>
        <v>0</v>
      </c>
      <c r="AO172" s="12">
        <v>0</v>
      </c>
      <c r="AP172" s="328"/>
      <c r="AQ172" s="337"/>
      <c r="AR172" s="16">
        <f t="shared" si="71"/>
        <v>-11682.76</v>
      </c>
      <c r="AS172" s="416"/>
      <c r="AT172" s="315">
        <v>26048.52</v>
      </c>
      <c r="AU172" s="70">
        <v>26048.52</v>
      </c>
      <c r="AV172" s="132">
        <v>43227</v>
      </c>
      <c r="AW172" s="12">
        <f t="shared" si="67"/>
        <v>0</v>
      </c>
      <c r="AX172" s="12">
        <v>0</v>
      </c>
      <c r="AY172" s="328"/>
      <c r="AZ172" s="337"/>
      <c r="BA172" s="16">
        <f t="shared" si="72"/>
        <v>-11682.76</v>
      </c>
      <c r="BB172" s="436"/>
      <c r="BC172" s="315">
        <v>26048.52</v>
      </c>
      <c r="BD172" s="70">
        <v>26048.52</v>
      </c>
      <c r="BE172" s="132">
        <v>43259</v>
      </c>
      <c r="BF172" s="12">
        <f t="shared" si="68"/>
        <v>0</v>
      </c>
      <c r="BG172" s="12">
        <v>0</v>
      </c>
      <c r="BH172" s="328"/>
      <c r="BI172" s="337"/>
      <c r="BJ172" s="16">
        <f t="shared" si="73"/>
        <v>-11682.76</v>
      </c>
      <c r="BK172" s="433"/>
      <c r="BL172" s="12"/>
      <c r="BM172" s="452"/>
      <c r="BN172" s="453"/>
      <c r="BO172" s="436"/>
      <c r="BP172" s="68"/>
      <c r="BQ172" s="181"/>
      <c r="BR172" s="12"/>
      <c r="BS172" s="452"/>
      <c r="BT172" s="453"/>
      <c r="BU172" s="436"/>
      <c r="BV172" s="12"/>
      <c r="BW172" s="415"/>
      <c r="BX172" s="12"/>
      <c r="BY172" s="452"/>
      <c r="BZ172" s="453"/>
      <c r="CA172" s="12"/>
      <c r="CB172" s="12"/>
      <c r="CC172" s="249"/>
      <c r="CD172" s="12"/>
      <c r="CE172" s="70"/>
      <c r="CF172" s="132"/>
      <c r="CG172" s="12"/>
      <c r="CH172" s="12"/>
      <c r="CI172" s="431"/>
      <c r="CJ172" s="12"/>
      <c r="CK172" s="70"/>
      <c r="CL172" s="132"/>
      <c r="CM172" s="12"/>
      <c r="CN172" s="12"/>
      <c r="CO172" s="306"/>
      <c r="CP172" s="12"/>
      <c r="CQ172" s="70"/>
      <c r="CR172" s="132"/>
      <c r="CS172" s="12"/>
      <c r="CT172" s="12"/>
      <c r="CU172" s="431"/>
      <c r="CV172" s="7"/>
      <c r="CW172" s="35"/>
    </row>
    <row r="173" spans="1:101" ht="24.75" customHeight="1">
      <c r="A173" s="26">
        <v>171</v>
      </c>
      <c r="B173" s="47" t="s">
        <v>406</v>
      </c>
      <c r="C173" s="13" t="s">
        <v>983</v>
      </c>
      <c r="D173" s="40" t="s">
        <v>153</v>
      </c>
      <c r="E173" s="13" t="s">
        <v>619</v>
      </c>
      <c r="F173" s="12">
        <v>195.01</v>
      </c>
      <c r="G173" s="410"/>
      <c r="H173" s="315">
        <v>-19901.7</v>
      </c>
      <c r="I173" s="315">
        <v>-8806.52</v>
      </c>
      <c r="J173" s="315">
        <v>19901.7</v>
      </c>
      <c r="K173" s="316">
        <v>39803.4</v>
      </c>
      <c r="L173" s="82" t="s">
        <v>528</v>
      </c>
      <c r="M173" s="12">
        <f t="shared" si="62"/>
        <v>0</v>
      </c>
      <c r="N173" s="12">
        <v>139.31</v>
      </c>
      <c r="O173" s="328"/>
      <c r="P173" s="337"/>
      <c r="Q173" s="12">
        <f t="shared" si="63"/>
        <v>-8945.83</v>
      </c>
      <c r="R173" s="181"/>
      <c r="S173" s="315">
        <v>19901.7</v>
      </c>
      <c r="T173" s="70">
        <v>19901.7</v>
      </c>
      <c r="U173" s="19">
        <v>43140</v>
      </c>
      <c r="V173" s="12">
        <f t="shared" si="64"/>
        <v>0</v>
      </c>
      <c r="W173" s="12">
        <v>0</v>
      </c>
      <c r="X173" s="332"/>
      <c r="Y173" s="28"/>
      <c r="Z173" s="12">
        <f t="shared" si="69"/>
        <v>-8945.83</v>
      </c>
      <c r="AA173" s="415"/>
      <c r="AB173" s="315">
        <v>19901.7</v>
      </c>
      <c r="AC173" s="70">
        <v>19901.7</v>
      </c>
      <c r="AD173" s="19">
        <v>43164</v>
      </c>
      <c r="AE173" s="12">
        <f t="shared" si="65"/>
        <v>0</v>
      </c>
      <c r="AF173" s="12">
        <v>0</v>
      </c>
      <c r="AG173" s="328"/>
      <c r="AH173" s="337"/>
      <c r="AI173" s="12">
        <f t="shared" si="70"/>
        <v>-8945.83</v>
      </c>
      <c r="AJ173" s="415"/>
      <c r="AK173" s="315">
        <v>19901.7</v>
      </c>
      <c r="AL173" s="70">
        <v>19901.7</v>
      </c>
      <c r="AM173" s="19">
        <v>43199</v>
      </c>
      <c r="AN173" s="12">
        <f t="shared" si="66"/>
        <v>0</v>
      </c>
      <c r="AO173" s="12">
        <v>0</v>
      </c>
      <c r="AP173" s="328"/>
      <c r="AQ173" s="337"/>
      <c r="AR173" s="16">
        <f t="shared" si="71"/>
        <v>-8945.83</v>
      </c>
      <c r="AS173" s="416"/>
      <c r="AT173" s="315">
        <v>19901.7</v>
      </c>
      <c r="AU173" s="70">
        <v>19901.7</v>
      </c>
      <c r="AV173" s="132">
        <v>43227</v>
      </c>
      <c r="AW173" s="12">
        <f t="shared" si="67"/>
        <v>0</v>
      </c>
      <c r="AX173" s="12">
        <v>0</v>
      </c>
      <c r="AY173" s="328"/>
      <c r="AZ173" s="337"/>
      <c r="BA173" s="16">
        <f t="shared" si="72"/>
        <v>-8945.83</v>
      </c>
      <c r="BB173" s="436"/>
      <c r="BC173" s="315">
        <v>19901.7</v>
      </c>
      <c r="BD173" s="70">
        <v>19901.7</v>
      </c>
      <c r="BE173" s="132">
        <v>43259</v>
      </c>
      <c r="BF173" s="12">
        <f t="shared" si="68"/>
        <v>0</v>
      </c>
      <c r="BG173" s="12">
        <v>0</v>
      </c>
      <c r="BH173" s="328"/>
      <c r="BI173" s="337"/>
      <c r="BJ173" s="16">
        <f t="shared" si="73"/>
        <v>-8945.83</v>
      </c>
      <c r="BK173" s="433"/>
      <c r="BL173" s="12"/>
      <c r="BM173" s="452"/>
      <c r="BN173" s="453"/>
      <c r="BO173" s="436"/>
      <c r="BP173" s="68"/>
      <c r="BQ173" s="181"/>
      <c r="BR173" s="12"/>
      <c r="BS173" s="452"/>
      <c r="BT173" s="453"/>
      <c r="BU173" s="436"/>
      <c r="BV173" s="12"/>
      <c r="BW173" s="415"/>
      <c r="BX173" s="12"/>
      <c r="BY173" s="452"/>
      <c r="BZ173" s="453"/>
      <c r="CA173" s="12"/>
      <c r="CB173" s="12"/>
      <c r="CC173" s="249"/>
      <c r="CD173" s="12"/>
      <c r="CE173" s="70"/>
      <c r="CF173" s="132"/>
      <c r="CG173" s="12"/>
      <c r="CH173" s="12"/>
      <c r="CI173" s="431"/>
      <c r="CJ173" s="12"/>
      <c r="CK173" s="70"/>
      <c r="CL173" s="132"/>
      <c r="CM173" s="12"/>
      <c r="CN173" s="12"/>
      <c r="CO173" s="306"/>
      <c r="CP173" s="12"/>
      <c r="CQ173" s="70"/>
      <c r="CR173" s="132"/>
      <c r="CS173" s="12"/>
      <c r="CT173" s="12"/>
      <c r="CU173" s="431"/>
      <c r="CV173" s="7"/>
      <c r="CW173" s="35"/>
    </row>
    <row r="174" spans="1:101" ht="24.75" customHeight="1">
      <c r="A174" s="31">
        <v>172</v>
      </c>
      <c r="B174" s="47" t="s">
        <v>404</v>
      </c>
      <c r="C174" s="13" t="s">
        <v>984</v>
      </c>
      <c r="D174" s="40" t="s">
        <v>153</v>
      </c>
      <c r="E174" s="13" t="s">
        <v>525</v>
      </c>
      <c r="F174" s="12">
        <v>146.67</v>
      </c>
      <c r="G174" s="410"/>
      <c r="H174" s="315">
        <v>0</v>
      </c>
      <c r="I174" s="315">
        <v>-5307.22</v>
      </c>
      <c r="J174" s="315">
        <v>15961.5</v>
      </c>
      <c r="K174" s="316">
        <v>31923</v>
      </c>
      <c r="L174" s="82" t="s">
        <v>530</v>
      </c>
      <c r="M174" s="12">
        <f t="shared" si="62"/>
        <v>15961.5</v>
      </c>
      <c r="N174" s="12">
        <v>0</v>
      </c>
      <c r="O174" s="328"/>
      <c r="P174" s="337"/>
      <c r="Q174" s="12">
        <f t="shared" si="63"/>
        <v>-5307.22</v>
      </c>
      <c r="R174" s="181"/>
      <c r="S174" s="315">
        <v>15961.5</v>
      </c>
      <c r="T174" s="70">
        <v>15961.5</v>
      </c>
      <c r="U174" s="19">
        <v>43140</v>
      </c>
      <c r="V174" s="12">
        <f t="shared" si="64"/>
        <v>15961.5</v>
      </c>
      <c r="W174" s="12">
        <v>0</v>
      </c>
      <c r="X174" s="332"/>
      <c r="Y174" s="28"/>
      <c r="Z174" s="12">
        <f t="shared" si="69"/>
        <v>-5307.22</v>
      </c>
      <c r="AA174" s="415"/>
      <c r="AB174" s="315">
        <v>15961.5</v>
      </c>
      <c r="AC174" s="70">
        <v>15961.5</v>
      </c>
      <c r="AD174" s="19">
        <v>43164</v>
      </c>
      <c r="AE174" s="12">
        <f t="shared" si="65"/>
        <v>15961.5</v>
      </c>
      <c r="AF174" s="12">
        <v>0</v>
      </c>
      <c r="AG174" s="328"/>
      <c r="AH174" s="337"/>
      <c r="AI174" s="12">
        <f t="shared" si="70"/>
        <v>-5307.22</v>
      </c>
      <c r="AJ174" s="415"/>
      <c r="AK174" s="315">
        <v>15961.5</v>
      </c>
      <c r="AL174" s="70">
        <v>15961.5</v>
      </c>
      <c r="AM174" s="19">
        <v>43199</v>
      </c>
      <c r="AN174" s="12">
        <f t="shared" si="66"/>
        <v>15961.5</v>
      </c>
      <c r="AO174" s="12">
        <v>0</v>
      </c>
      <c r="AP174" s="328"/>
      <c r="AQ174" s="337"/>
      <c r="AR174" s="16">
        <f t="shared" si="71"/>
        <v>-5307.22</v>
      </c>
      <c r="AS174" s="416"/>
      <c r="AT174" s="315">
        <v>15961.5</v>
      </c>
      <c r="AU174" s="70">
        <v>15961.5</v>
      </c>
      <c r="AV174" s="132">
        <v>43227</v>
      </c>
      <c r="AW174" s="12">
        <f t="shared" si="67"/>
        <v>15961.5</v>
      </c>
      <c r="AX174" s="12">
        <v>0</v>
      </c>
      <c r="AY174" s="328"/>
      <c r="AZ174" s="337"/>
      <c r="BA174" s="16">
        <f t="shared" si="72"/>
        <v>-5307.22</v>
      </c>
      <c r="BB174" s="436"/>
      <c r="BC174" s="315">
        <v>15961.5</v>
      </c>
      <c r="BD174" s="70">
        <v>15961.5</v>
      </c>
      <c r="BE174" s="132">
        <v>43259</v>
      </c>
      <c r="BF174" s="12">
        <f t="shared" si="68"/>
        <v>15961.5</v>
      </c>
      <c r="BG174" s="12">
        <v>0</v>
      </c>
      <c r="BH174" s="328"/>
      <c r="BI174" s="337"/>
      <c r="BJ174" s="16">
        <f t="shared" si="73"/>
        <v>-5307.22</v>
      </c>
      <c r="BK174" s="433"/>
      <c r="BL174" s="12"/>
      <c r="BM174" s="452"/>
      <c r="BN174" s="453"/>
      <c r="BO174" s="436"/>
      <c r="BP174" s="68"/>
      <c r="BQ174" s="181"/>
      <c r="BR174" s="12"/>
      <c r="BS174" s="452"/>
      <c r="BT174" s="453"/>
      <c r="BU174" s="436"/>
      <c r="BV174" s="12"/>
      <c r="BW174" s="415"/>
      <c r="BX174" s="12"/>
      <c r="BY174" s="452"/>
      <c r="BZ174" s="453"/>
      <c r="CA174" s="12"/>
      <c r="CB174" s="12"/>
      <c r="CC174" s="249"/>
      <c r="CD174" s="12"/>
      <c r="CE174" s="70"/>
      <c r="CF174" s="132"/>
      <c r="CG174" s="12"/>
      <c r="CH174" s="12"/>
      <c r="CI174" s="431"/>
      <c r="CJ174" s="12"/>
      <c r="CK174" s="70"/>
      <c r="CL174" s="132"/>
      <c r="CM174" s="12"/>
      <c r="CN174" s="12"/>
      <c r="CO174" s="306"/>
      <c r="CP174" s="12"/>
      <c r="CQ174" s="70"/>
      <c r="CR174" s="132"/>
      <c r="CS174" s="12"/>
      <c r="CT174" s="12"/>
      <c r="CU174" s="431"/>
      <c r="CV174" s="7"/>
      <c r="CW174" s="35"/>
    </row>
    <row r="175" spans="8:103" ht="15.75">
      <c r="H175" s="35"/>
      <c r="I175" s="35"/>
      <c r="K175" s="119"/>
      <c r="L175" s="34"/>
      <c r="M175" s="35"/>
      <c r="N175" s="35"/>
      <c r="O175" s="333"/>
      <c r="P175" s="35"/>
      <c r="Q175" s="35"/>
      <c r="S175" s="35"/>
      <c r="T175" s="120"/>
      <c r="AF175" s="35"/>
      <c r="AG175" s="333"/>
      <c r="AH175" s="35"/>
      <c r="CW175" s="35"/>
      <c r="CX175" s="43"/>
      <c r="CY175" s="43"/>
    </row>
    <row r="176" spans="8:103" ht="15.75">
      <c r="H176" s="35"/>
      <c r="I176" s="35"/>
      <c r="K176" s="119"/>
      <c r="L176" s="34"/>
      <c r="M176" s="35"/>
      <c r="N176" s="35"/>
      <c r="O176" s="333"/>
      <c r="P176" s="35"/>
      <c r="Q176" s="35"/>
      <c r="S176" s="35"/>
      <c r="T176" s="120"/>
      <c r="AF176" s="35"/>
      <c r="AG176" s="333"/>
      <c r="AH176" s="35"/>
      <c r="CW176" s="35"/>
      <c r="CX176" s="43"/>
      <c r="CY176" s="43"/>
    </row>
    <row r="177" spans="8:103" ht="15.75">
      <c r="H177" s="35"/>
      <c r="I177" s="35"/>
      <c r="K177" s="119"/>
      <c r="L177" s="34"/>
      <c r="M177" s="35"/>
      <c r="N177" s="35"/>
      <c r="O177" s="333"/>
      <c r="P177" s="35"/>
      <c r="Q177" s="35"/>
      <c r="S177" s="35"/>
      <c r="T177" s="120"/>
      <c r="AF177" s="35"/>
      <c r="AG177" s="333"/>
      <c r="AH177" s="35"/>
      <c r="CW177" s="35"/>
      <c r="CX177" s="43"/>
      <c r="CY177" s="43"/>
    </row>
    <row r="178" spans="8:103" ht="15.75">
      <c r="H178" s="35"/>
      <c r="I178" s="35"/>
      <c r="K178" s="119"/>
      <c r="L178" s="34"/>
      <c r="M178" s="35"/>
      <c r="N178" s="35"/>
      <c r="O178" s="333"/>
      <c r="P178" s="35"/>
      <c r="Q178" s="35"/>
      <c r="S178" s="35"/>
      <c r="T178" s="120"/>
      <c r="AF178" s="35"/>
      <c r="AG178" s="333"/>
      <c r="AH178" s="35"/>
      <c r="CW178" s="35"/>
      <c r="CX178" s="43"/>
      <c r="CY178" s="43"/>
    </row>
    <row r="179" spans="8:103" ht="15.75">
      <c r="H179" s="35"/>
      <c r="I179" s="35"/>
      <c r="K179" s="119"/>
      <c r="L179" s="34"/>
      <c r="M179" s="35"/>
      <c r="N179" s="35"/>
      <c r="O179" s="333"/>
      <c r="P179" s="35"/>
      <c r="Q179" s="35"/>
      <c r="S179" s="35"/>
      <c r="T179" s="120"/>
      <c r="AF179" s="35"/>
      <c r="AG179" s="333"/>
      <c r="AH179" s="35"/>
      <c r="CW179" s="35"/>
      <c r="CX179" s="43"/>
      <c r="CY179" s="43"/>
    </row>
    <row r="180" spans="8:103" ht="15.75">
      <c r="H180" s="35"/>
      <c r="I180" s="35"/>
      <c r="K180" s="119"/>
      <c r="L180" s="34"/>
      <c r="M180" s="35"/>
      <c r="N180" s="35"/>
      <c r="O180" s="333"/>
      <c r="P180" s="35"/>
      <c r="Q180" s="35"/>
      <c r="S180" s="35"/>
      <c r="T180" s="120"/>
      <c r="AF180" s="35"/>
      <c r="AG180" s="333"/>
      <c r="AH180" s="35"/>
      <c r="CW180" s="35"/>
      <c r="CX180" s="43"/>
      <c r="CY180" s="43"/>
    </row>
    <row r="181" spans="8:103" ht="15.75">
      <c r="H181" s="35"/>
      <c r="I181" s="35"/>
      <c r="K181" s="119"/>
      <c r="L181" s="34"/>
      <c r="M181" s="35"/>
      <c r="N181" s="35"/>
      <c r="O181" s="333"/>
      <c r="P181" s="35"/>
      <c r="Q181" s="35"/>
      <c r="S181" s="35"/>
      <c r="T181" s="120"/>
      <c r="AF181" s="35"/>
      <c r="AG181" s="333"/>
      <c r="AH181" s="35"/>
      <c r="CW181" s="35"/>
      <c r="CX181" s="43"/>
      <c r="CY181" s="43"/>
    </row>
    <row r="182" spans="8:103" ht="15.75">
      <c r="H182" s="35"/>
      <c r="I182" s="35"/>
      <c r="K182" s="119"/>
      <c r="L182" s="34"/>
      <c r="M182" s="35"/>
      <c r="N182" s="35"/>
      <c r="O182" s="333"/>
      <c r="P182" s="35"/>
      <c r="Q182" s="35"/>
      <c r="S182" s="35"/>
      <c r="T182" s="120"/>
      <c r="AF182" s="35"/>
      <c r="AG182" s="333"/>
      <c r="AH182" s="35"/>
      <c r="CW182" s="35"/>
      <c r="CX182" s="43"/>
      <c r="CY182" s="43"/>
    </row>
    <row r="183" spans="8:103" ht="15.75">
      <c r="H183" s="35"/>
      <c r="I183" s="35"/>
      <c r="K183" s="119"/>
      <c r="L183" s="34"/>
      <c r="M183" s="35"/>
      <c r="N183" s="35"/>
      <c r="O183" s="333"/>
      <c r="P183" s="35"/>
      <c r="Q183" s="35"/>
      <c r="S183" s="35"/>
      <c r="T183" s="120"/>
      <c r="AF183" s="35"/>
      <c r="AG183" s="333"/>
      <c r="AH183" s="35"/>
      <c r="CW183" s="35"/>
      <c r="CX183" s="43"/>
      <c r="CY183" s="43"/>
    </row>
    <row r="184" spans="8:103" ht="15.75">
      <c r="H184" s="35"/>
      <c r="I184" s="35"/>
      <c r="K184" s="119"/>
      <c r="L184" s="34"/>
      <c r="M184" s="35"/>
      <c r="N184" s="35"/>
      <c r="O184" s="333"/>
      <c r="P184" s="35"/>
      <c r="Q184" s="35"/>
      <c r="S184" s="35"/>
      <c r="T184" s="120"/>
      <c r="AF184" s="35"/>
      <c r="AG184" s="333"/>
      <c r="AH184" s="35"/>
      <c r="CW184" s="35"/>
      <c r="CX184" s="43"/>
      <c r="CY184" s="43"/>
    </row>
    <row r="185" spans="8:103" ht="15.75">
      <c r="H185" s="35"/>
      <c r="I185" s="35"/>
      <c r="K185" s="119"/>
      <c r="L185" s="34"/>
      <c r="M185" s="35"/>
      <c r="N185" s="35"/>
      <c r="O185" s="333"/>
      <c r="P185" s="35"/>
      <c r="Q185" s="35"/>
      <c r="S185" s="35"/>
      <c r="T185" s="120"/>
      <c r="AF185" s="35"/>
      <c r="AG185" s="333"/>
      <c r="AH185" s="35"/>
      <c r="CW185" s="35"/>
      <c r="CX185" s="43"/>
      <c r="CY185" s="43"/>
    </row>
    <row r="186" spans="8:103" ht="15.75">
      <c r="H186" s="35"/>
      <c r="I186" s="35"/>
      <c r="K186" s="119"/>
      <c r="L186" s="34"/>
      <c r="M186" s="35"/>
      <c r="N186" s="35"/>
      <c r="O186" s="333"/>
      <c r="P186" s="35"/>
      <c r="Q186" s="35"/>
      <c r="S186" s="35"/>
      <c r="T186" s="120"/>
      <c r="AF186" s="35"/>
      <c r="AG186" s="333"/>
      <c r="AH186" s="35"/>
      <c r="CW186" s="35"/>
      <c r="CX186" s="43"/>
      <c r="CY186" s="43"/>
    </row>
    <row r="187" spans="8:103" ht="15.75">
      <c r="H187" s="35"/>
      <c r="I187" s="35"/>
      <c r="K187" s="119"/>
      <c r="L187" s="34"/>
      <c r="M187" s="35"/>
      <c r="N187" s="35"/>
      <c r="O187" s="333"/>
      <c r="P187" s="35"/>
      <c r="Q187" s="35"/>
      <c r="S187" s="35"/>
      <c r="T187" s="120"/>
      <c r="AF187" s="35"/>
      <c r="AG187" s="333"/>
      <c r="AH187" s="35"/>
      <c r="CW187" s="35"/>
      <c r="CX187" s="43"/>
      <c r="CY187" s="43"/>
    </row>
    <row r="188" spans="8:103" ht="15.75">
      <c r="H188" s="35"/>
      <c r="I188" s="35"/>
      <c r="K188" s="119"/>
      <c r="L188" s="34"/>
      <c r="M188" s="35"/>
      <c r="N188" s="35"/>
      <c r="O188" s="333"/>
      <c r="P188" s="35"/>
      <c r="Q188" s="35"/>
      <c r="S188" s="35"/>
      <c r="T188" s="120"/>
      <c r="AF188" s="35"/>
      <c r="AG188" s="333"/>
      <c r="AH188" s="35"/>
      <c r="CW188" s="35"/>
      <c r="CX188" s="43"/>
      <c r="CY188" s="43"/>
    </row>
    <row r="189" spans="8:103" ht="15.75">
      <c r="H189" s="35"/>
      <c r="I189" s="35"/>
      <c r="K189" s="119"/>
      <c r="L189" s="34"/>
      <c r="M189" s="35"/>
      <c r="N189" s="35"/>
      <c r="O189" s="333"/>
      <c r="P189" s="35"/>
      <c r="Q189" s="35"/>
      <c r="S189" s="35"/>
      <c r="T189" s="120"/>
      <c r="AF189" s="35"/>
      <c r="AG189" s="333"/>
      <c r="AH189" s="35"/>
      <c r="CW189" s="35"/>
      <c r="CX189" s="43"/>
      <c r="CY189" s="43"/>
    </row>
    <row r="190" spans="8:103" ht="15.75">
      <c r="H190" s="35"/>
      <c r="I190" s="35"/>
      <c r="K190" s="119"/>
      <c r="L190" s="34"/>
      <c r="M190" s="35"/>
      <c r="N190" s="35"/>
      <c r="O190" s="333"/>
      <c r="P190" s="35"/>
      <c r="Q190" s="35"/>
      <c r="S190" s="35"/>
      <c r="T190" s="120"/>
      <c r="AF190" s="35"/>
      <c r="AG190" s="333"/>
      <c r="AH190" s="35"/>
      <c r="CW190" s="35"/>
      <c r="CX190" s="43"/>
      <c r="CY190" s="43"/>
    </row>
    <row r="191" spans="8:103" ht="15.75">
      <c r="H191" s="35"/>
      <c r="I191" s="35"/>
      <c r="K191" s="119"/>
      <c r="L191" s="34"/>
      <c r="M191" s="35"/>
      <c r="N191" s="35"/>
      <c r="O191" s="333"/>
      <c r="P191" s="35"/>
      <c r="Q191" s="35"/>
      <c r="S191" s="35"/>
      <c r="T191" s="120"/>
      <c r="AF191" s="35"/>
      <c r="AG191" s="333"/>
      <c r="AH191" s="35"/>
      <c r="CW191" s="35"/>
      <c r="CX191" s="43"/>
      <c r="CY191" s="43"/>
    </row>
    <row r="192" spans="8:103" ht="15.75">
      <c r="H192" s="35"/>
      <c r="I192" s="35"/>
      <c r="K192" s="119"/>
      <c r="L192" s="34"/>
      <c r="M192" s="35"/>
      <c r="N192" s="35"/>
      <c r="O192" s="333"/>
      <c r="P192" s="35"/>
      <c r="Q192" s="35"/>
      <c r="S192" s="35"/>
      <c r="T192" s="120"/>
      <c r="AF192" s="35"/>
      <c r="AG192" s="333"/>
      <c r="AH192" s="35"/>
      <c r="CW192" s="35"/>
      <c r="CX192" s="43"/>
      <c r="CY192" s="43"/>
    </row>
    <row r="193" spans="8:103" ht="15.75">
      <c r="H193" s="35"/>
      <c r="I193" s="35"/>
      <c r="K193" s="119"/>
      <c r="L193" s="34"/>
      <c r="M193" s="35"/>
      <c r="N193" s="35"/>
      <c r="O193" s="333"/>
      <c r="P193" s="35"/>
      <c r="Q193" s="35"/>
      <c r="S193" s="35"/>
      <c r="T193" s="120"/>
      <c r="AF193" s="35"/>
      <c r="AG193" s="333"/>
      <c r="AH193" s="35"/>
      <c r="CW193" s="35"/>
      <c r="CX193" s="43"/>
      <c r="CY193" s="43"/>
    </row>
    <row r="194" spans="8:103" ht="15.75">
      <c r="H194" s="35"/>
      <c r="I194" s="35"/>
      <c r="K194" s="119"/>
      <c r="L194" s="34"/>
      <c r="M194" s="35"/>
      <c r="N194" s="35"/>
      <c r="O194" s="333"/>
      <c r="P194" s="35"/>
      <c r="Q194" s="35"/>
      <c r="S194" s="35"/>
      <c r="T194" s="120"/>
      <c r="AF194" s="35"/>
      <c r="AG194" s="333"/>
      <c r="AH194" s="35"/>
      <c r="CW194" s="35"/>
      <c r="CX194" s="43"/>
      <c r="CY194" s="43"/>
    </row>
    <row r="195" spans="8:103" ht="15.75">
      <c r="H195" s="35"/>
      <c r="I195" s="35"/>
      <c r="K195" s="119"/>
      <c r="L195" s="34"/>
      <c r="M195" s="35"/>
      <c r="N195" s="35"/>
      <c r="O195" s="333"/>
      <c r="P195" s="35"/>
      <c r="Q195" s="35"/>
      <c r="S195" s="35"/>
      <c r="T195" s="120"/>
      <c r="AF195" s="35"/>
      <c r="AG195" s="333"/>
      <c r="AH195" s="35"/>
      <c r="CW195" s="35"/>
      <c r="CX195" s="43"/>
      <c r="CY195" s="43"/>
    </row>
    <row r="196" spans="8:103" ht="15.75">
      <c r="H196" s="35"/>
      <c r="I196" s="35"/>
      <c r="K196" s="119"/>
      <c r="L196" s="34"/>
      <c r="M196" s="35"/>
      <c r="N196" s="35"/>
      <c r="O196" s="333"/>
      <c r="P196" s="35"/>
      <c r="Q196" s="35"/>
      <c r="S196" s="35"/>
      <c r="T196" s="120"/>
      <c r="AF196" s="35"/>
      <c r="AG196" s="333"/>
      <c r="AH196" s="35"/>
      <c r="CW196" s="35"/>
      <c r="CX196" s="43"/>
      <c r="CY196" s="43"/>
    </row>
    <row r="197" spans="8:103" ht="15.75">
      <c r="H197" s="35"/>
      <c r="I197" s="35"/>
      <c r="K197" s="119"/>
      <c r="L197" s="34"/>
      <c r="M197" s="35"/>
      <c r="N197" s="35"/>
      <c r="O197" s="333"/>
      <c r="P197" s="35"/>
      <c r="Q197" s="35"/>
      <c r="S197" s="35"/>
      <c r="T197" s="120"/>
      <c r="AF197" s="35"/>
      <c r="AG197" s="333"/>
      <c r="AH197" s="35"/>
      <c r="CW197" s="35"/>
      <c r="CX197" s="43"/>
      <c r="CY197" s="43"/>
    </row>
    <row r="198" spans="8:103" ht="15.75">
      <c r="H198" s="35"/>
      <c r="I198" s="35"/>
      <c r="K198" s="119"/>
      <c r="L198" s="34"/>
      <c r="M198" s="35"/>
      <c r="N198" s="35"/>
      <c r="O198" s="333"/>
      <c r="P198" s="35"/>
      <c r="Q198" s="35"/>
      <c r="S198" s="35"/>
      <c r="T198" s="120"/>
      <c r="AF198" s="35"/>
      <c r="AG198" s="333"/>
      <c r="AH198" s="35"/>
      <c r="CW198" s="35"/>
      <c r="CX198" s="43"/>
      <c r="CY198" s="43"/>
    </row>
    <row r="199" spans="8:103" ht="15.75">
      <c r="H199" s="35"/>
      <c r="I199" s="35"/>
      <c r="K199" s="119"/>
      <c r="L199" s="34"/>
      <c r="M199" s="35"/>
      <c r="N199" s="35"/>
      <c r="O199" s="333"/>
      <c r="P199" s="35"/>
      <c r="Q199" s="35"/>
      <c r="S199" s="35"/>
      <c r="T199" s="120"/>
      <c r="AF199" s="35"/>
      <c r="AG199" s="333"/>
      <c r="AH199" s="35"/>
      <c r="CW199" s="35"/>
      <c r="CX199" s="43"/>
      <c r="CY199" s="43"/>
    </row>
    <row r="200" spans="8:103" ht="15.75">
      <c r="H200" s="35"/>
      <c r="I200" s="35"/>
      <c r="K200" s="119"/>
      <c r="L200" s="34"/>
      <c r="M200" s="35"/>
      <c r="N200" s="35"/>
      <c r="O200" s="333"/>
      <c r="P200" s="35"/>
      <c r="Q200" s="35"/>
      <c r="S200" s="35"/>
      <c r="T200" s="120"/>
      <c r="AF200" s="35"/>
      <c r="AG200" s="333"/>
      <c r="AH200" s="35"/>
      <c r="CW200" s="35"/>
      <c r="CX200" s="43"/>
      <c r="CY200" s="43"/>
    </row>
    <row r="201" spans="8:103" ht="15.75">
      <c r="H201" s="35"/>
      <c r="I201" s="35"/>
      <c r="K201" s="119"/>
      <c r="L201" s="34"/>
      <c r="M201" s="35"/>
      <c r="N201" s="35"/>
      <c r="O201" s="333"/>
      <c r="P201" s="35"/>
      <c r="Q201" s="35"/>
      <c r="S201" s="35"/>
      <c r="T201" s="120"/>
      <c r="AF201" s="35"/>
      <c r="AG201" s="333"/>
      <c r="AH201" s="35"/>
      <c r="CW201" s="35"/>
      <c r="CX201" s="43"/>
      <c r="CY201" s="43"/>
    </row>
    <row r="202" spans="8:103" ht="15.75">
      <c r="H202" s="35"/>
      <c r="I202" s="35"/>
      <c r="K202" s="119"/>
      <c r="L202" s="34"/>
      <c r="M202" s="35"/>
      <c r="N202" s="35"/>
      <c r="O202" s="333"/>
      <c r="P202" s="35"/>
      <c r="Q202" s="35"/>
      <c r="S202" s="35"/>
      <c r="T202" s="120"/>
      <c r="AF202" s="35"/>
      <c r="AG202" s="333"/>
      <c r="AH202" s="35"/>
      <c r="CW202" s="35"/>
      <c r="CX202" s="43"/>
      <c r="CY202" s="43"/>
    </row>
    <row r="203" spans="8:103" ht="15.75">
      <c r="H203" s="35"/>
      <c r="I203" s="35"/>
      <c r="K203" s="119"/>
      <c r="L203" s="34"/>
      <c r="M203" s="35"/>
      <c r="N203" s="35"/>
      <c r="O203" s="333"/>
      <c r="P203" s="35"/>
      <c r="Q203" s="35"/>
      <c r="S203" s="35"/>
      <c r="T203" s="120"/>
      <c r="AF203" s="35"/>
      <c r="AG203" s="333"/>
      <c r="AH203" s="35"/>
      <c r="CW203" s="35"/>
      <c r="CX203" s="43"/>
      <c r="CY203" s="43"/>
    </row>
    <row r="204" spans="8:103" ht="15.75">
      <c r="H204" s="35"/>
      <c r="I204" s="35"/>
      <c r="K204" s="119"/>
      <c r="L204" s="34"/>
      <c r="M204" s="35"/>
      <c r="N204" s="35"/>
      <c r="O204" s="333"/>
      <c r="P204" s="35"/>
      <c r="Q204" s="35"/>
      <c r="S204" s="35"/>
      <c r="T204" s="120"/>
      <c r="AF204" s="35"/>
      <c r="AG204" s="333"/>
      <c r="AH204" s="35"/>
      <c r="CW204" s="35"/>
      <c r="CX204" s="43"/>
      <c r="CY204" s="43"/>
    </row>
    <row r="205" spans="8:103" ht="15.75">
      <c r="H205" s="35"/>
      <c r="I205" s="35"/>
      <c r="K205" s="119"/>
      <c r="L205" s="34"/>
      <c r="M205" s="35"/>
      <c r="N205" s="35"/>
      <c r="O205" s="333"/>
      <c r="P205" s="35"/>
      <c r="Q205" s="35"/>
      <c r="S205" s="35"/>
      <c r="T205" s="120"/>
      <c r="AF205" s="35"/>
      <c r="AG205" s="333"/>
      <c r="AH205" s="35"/>
      <c r="CW205" s="35"/>
      <c r="CX205" s="43"/>
      <c r="CY205" s="43"/>
    </row>
    <row r="206" spans="8:103" ht="15.75">
      <c r="H206" s="35"/>
      <c r="I206" s="35"/>
      <c r="K206" s="119"/>
      <c r="L206" s="34"/>
      <c r="M206" s="35"/>
      <c r="N206" s="35"/>
      <c r="O206" s="333"/>
      <c r="P206" s="35"/>
      <c r="Q206" s="35"/>
      <c r="S206" s="35"/>
      <c r="T206" s="120"/>
      <c r="AF206" s="35"/>
      <c r="AG206" s="333"/>
      <c r="AH206" s="35"/>
      <c r="CW206" s="35"/>
      <c r="CX206" s="43"/>
      <c r="CY206" s="43"/>
    </row>
    <row r="207" spans="8:103" ht="15.75">
      <c r="H207" s="35"/>
      <c r="I207" s="35"/>
      <c r="K207" s="119"/>
      <c r="L207" s="34"/>
      <c r="M207" s="35"/>
      <c r="N207" s="35"/>
      <c r="O207" s="333"/>
      <c r="P207" s="35"/>
      <c r="Q207" s="35"/>
      <c r="S207" s="35"/>
      <c r="T207" s="120"/>
      <c r="AF207" s="35"/>
      <c r="AG207" s="333"/>
      <c r="AH207" s="35"/>
      <c r="CW207" s="35"/>
      <c r="CX207" s="43"/>
      <c r="CY207" s="43"/>
    </row>
    <row r="208" spans="8:103" ht="15.75">
      <c r="H208" s="35"/>
      <c r="I208" s="35"/>
      <c r="K208" s="119"/>
      <c r="L208" s="34"/>
      <c r="M208" s="35"/>
      <c r="N208" s="35"/>
      <c r="O208" s="333"/>
      <c r="P208" s="35"/>
      <c r="Q208" s="35"/>
      <c r="S208" s="35"/>
      <c r="T208" s="120"/>
      <c r="AF208" s="35"/>
      <c r="AG208" s="333"/>
      <c r="AH208" s="35"/>
      <c r="CW208" s="35"/>
      <c r="CX208" s="43"/>
      <c r="CY208" s="43"/>
    </row>
    <row r="209" spans="8:103" ht="15.75">
      <c r="H209" s="35"/>
      <c r="I209" s="35"/>
      <c r="K209" s="119"/>
      <c r="L209" s="34"/>
      <c r="M209" s="35"/>
      <c r="N209" s="35"/>
      <c r="O209" s="333"/>
      <c r="P209" s="35"/>
      <c r="Q209" s="35"/>
      <c r="S209" s="35"/>
      <c r="T209" s="120"/>
      <c r="AF209" s="35"/>
      <c r="AG209" s="333"/>
      <c r="AH209" s="35"/>
      <c r="CW209" s="35"/>
      <c r="CX209" s="43"/>
      <c r="CY209" s="43"/>
    </row>
    <row r="210" spans="8:103" ht="15.75">
      <c r="H210" s="35"/>
      <c r="I210" s="35"/>
      <c r="K210" s="119"/>
      <c r="L210" s="34"/>
      <c r="M210" s="35"/>
      <c r="N210" s="35"/>
      <c r="O210" s="333"/>
      <c r="P210" s="35"/>
      <c r="Q210" s="35"/>
      <c r="S210" s="35"/>
      <c r="T210" s="120"/>
      <c r="AF210" s="35"/>
      <c r="AG210" s="333"/>
      <c r="AH210" s="35"/>
      <c r="CW210" s="35"/>
      <c r="CX210" s="43"/>
      <c r="CY210" s="43"/>
    </row>
    <row r="211" spans="8:103" ht="15.75">
      <c r="H211" s="35"/>
      <c r="I211" s="35"/>
      <c r="K211" s="119"/>
      <c r="L211" s="34"/>
      <c r="M211" s="35"/>
      <c r="N211" s="35"/>
      <c r="O211" s="333"/>
      <c r="P211" s="35"/>
      <c r="Q211" s="35"/>
      <c r="S211" s="35"/>
      <c r="T211" s="120"/>
      <c r="AF211" s="35"/>
      <c r="AG211" s="333"/>
      <c r="AH211" s="35"/>
      <c r="CW211" s="35"/>
      <c r="CX211" s="43"/>
      <c r="CY211" s="43"/>
    </row>
    <row r="212" spans="8:103" ht="15.75">
      <c r="H212" s="35"/>
      <c r="I212" s="35"/>
      <c r="K212" s="119"/>
      <c r="L212" s="34"/>
      <c r="M212" s="35"/>
      <c r="N212" s="35"/>
      <c r="O212" s="333"/>
      <c r="P212" s="35"/>
      <c r="Q212" s="35"/>
      <c r="S212" s="35"/>
      <c r="T212" s="120"/>
      <c r="AF212" s="35"/>
      <c r="AG212" s="333"/>
      <c r="AH212" s="35"/>
      <c r="CW212" s="35"/>
      <c r="CX212" s="43"/>
      <c r="CY212" s="43"/>
    </row>
    <row r="213" spans="8:103" ht="15.75">
      <c r="H213" s="35"/>
      <c r="I213" s="35"/>
      <c r="K213" s="119"/>
      <c r="L213" s="34"/>
      <c r="M213" s="35"/>
      <c r="N213" s="35"/>
      <c r="O213" s="333"/>
      <c r="P213" s="35"/>
      <c r="Q213" s="35"/>
      <c r="S213" s="35"/>
      <c r="T213" s="120"/>
      <c r="AF213" s="35"/>
      <c r="AG213" s="333"/>
      <c r="AH213" s="35"/>
      <c r="CW213" s="35"/>
      <c r="CX213" s="43"/>
      <c r="CY213" s="43"/>
    </row>
    <row r="214" spans="8:103" ht="15.75">
      <c r="H214" s="35"/>
      <c r="I214" s="35"/>
      <c r="K214" s="119"/>
      <c r="L214" s="34"/>
      <c r="M214" s="35"/>
      <c r="N214" s="35"/>
      <c r="O214" s="333"/>
      <c r="P214" s="35"/>
      <c r="Q214" s="35"/>
      <c r="S214" s="35"/>
      <c r="T214" s="120"/>
      <c r="AF214" s="35"/>
      <c r="AG214" s="333"/>
      <c r="AH214" s="35"/>
      <c r="CW214" s="35"/>
      <c r="CX214" s="43"/>
      <c r="CY214" s="43"/>
    </row>
    <row r="215" spans="8:103" ht="15.75">
      <c r="H215" s="35"/>
      <c r="I215" s="35"/>
      <c r="K215" s="119"/>
      <c r="L215" s="34"/>
      <c r="M215" s="35"/>
      <c r="N215" s="35"/>
      <c r="O215" s="333"/>
      <c r="P215" s="35"/>
      <c r="Q215" s="35"/>
      <c r="S215" s="35"/>
      <c r="T215" s="120"/>
      <c r="AF215" s="35"/>
      <c r="AG215" s="333"/>
      <c r="AH215" s="35"/>
      <c r="CW215" s="35"/>
      <c r="CX215" s="43"/>
      <c r="CY215" s="43"/>
    </row>
    <row r="216" spans="8:103" ht="15.75">
      <c r="H216" s="35"/>
      <c r="I216" s="35"/>
      <c r="K216" s="119"/>
      <c r="L216" s="34"/>
      <c r="M216" s="35"/>
      <c r="N216" s="35"/>
      <c r="O216" s="333"/>
      <c r="P216" s="35"/>
      <c r="Q216" s="35"/>
      <c r="S216" s="35"/>
      <c r="T216" s="120"/>
      <c r="AF216" s="35"/>
      <c r="AG216" s="333"/>
      <c r="AH216" s="35"/>
      <c r="CW216" s="35"/>
      <c r="CX216" s="43"/>
      <c r="CY216" s="43"/>
    </row>
    <row r="217" spans="8:103" ht="15.75">
      <c r="H217" s="35"/>
      <c r="I217" s="35"/>
      <c r="K217" s="119"/>
      <c r="L217" s="34"/>
      <c r="S217" s="35"/>
      <c r="T217" s="120"/>
      <c r="CW217" s="35"/>
      <c r="CX217" s="43"/>
      <c r="CY217" s="43"/>
    </row>
    <row r="218" spans="8:103" ht="15.75">
      <c r="H218" s="35"/>
      <c r="I218" s="35"/>
      <c r="K218" s="119"/>
      <c r="L218" s="34"/>
      <c r="S218" s="35"/>
      <c r="T218" s="120"/>
      <c r="CW218" s="35"/>
      <c r="CX218" s="43"/>
      <c r="CY218" s="43"/>
    </row>
    <row r="219" spans="8:103" ht="15.75">
      <c r="H219" s="35"/>
      <c r="I219" s="35"/>
      <c r="K219" s="119"/>
      <c r="L219" s="34"/>
      <c r="S219" s="35"/>
      <c r="T219" s="120"/>
      <c r="CW219" s="35"/>
      <c r="CX219" s="43"/>
      <c r="CY219" s="43"/>
    </row>
    <row r="220" spans="8:103" ht="15.75">
      <c r="H220" s="35"/>
      <c r="I220" s="35"/>
      <c r="K220" s="119"/>
      <c r="L220" s="34"/>
      <c r="S220" s="35"/>
      <c r="T220" s="120"/>
      <c r="CW220" s="35"/>
      <c r="CX220" s="43"/>
      <c r="CY220" s="43"/>
    </row>
    <row r="221" spans="8:103" ht="15.75">
      <c r="H221" s="35"/>
      <c r="I221" s="35"/>
      <c r="K221" s="119"/>
      <c r="L221" s="34"/>
      <c r="S221" s="35"/>
      <c r="T221" s="120"/>
      <c r="CW221" s="35"/>
      <c r="CX221" s="43"/>
      <c r="CY221" s="43"/>
    </row>
    <row r="222" spans="8:103" ht="15.75">
      <c r="H222" s="35"/>
      <c r="I222" s="35"/>
      <c r="K222" s="119"/>
      <c r="L222" s="34"/>
      <c r="S222" s="35"/>
      <c r="T222" s="120"/>
      <c r="CW222" s="35"/>
      <c r="CX222" s="43"/>
      <c r="CY222" s="43"/>
    </row>
    <row r="223" spans="8:103" ht="15.75">
      <c r="H223" s="35"/>
      <c r="I223" s="35"/>
      <c r="K223" s="119"/>
      <c r="L223" s="34"/>
      <c r="S223" s="35"/>
      <c r="T223" s="120"/>
      <c r="CW223" s="35"/>
      <c r="CX223" s="43"/>
      <c r="CY223" s="43"/>
    </row>
    <row r="224" spans="8:101" ht="15.75">
      <c r="H224" s="35"/>
      <c r="I224" s="35"/>
      <c r="K224" s="119"/>
      <c r="L224" s="34"/>
      <c r="S224" s="35"/>
      <c r="T224" s="120"/>
      <c r="CW224" s="35"/>
    </row>
    <row r="225" spans="8:101" ht="15.75">
      <c r="H225" s="35"/>
      <c r="I225" s="35"/>
      <c r="K225" s="119"/>
      <c r="L225" s="34"/>
      <c r="S225" s="35"/>
      <c r="T225" s="120"/>
      <c r="CW225" s="35"/>
    </row>
    <row r="226" spans="8:101" ht="15.75">
      <c r="H226" s="35"/>
      <c r="I226" s="35"/>
      <c r="K226" s="119"/>
      <c r="L226" s="34"/>
      <c r="S226" s="35"/>
      <c r="T226" s="120"/>
      <c r="CW226" s="35"/>
    </row>
    <row r="227" spans="8:101" ht="15.75">
      <c r="H227" s="35"/>
      <c r="I227" s="35"/>
      <c r="K227" s="119"/>
      <c r="L227" s="34"/>
      <c r="S227" s="35"/>
      <c r="T227" s="120"/>
      <c r="CW227" s="35"/>
    </row>
    <row r="228" spans="8:101" ht="15.75">
      <c r="H228" s="35"/>
      <c r="I228" s="35"/>
      <c r="L228" s="34"/>
      <c r="S228" s="35"/>
      <c r="T228" s="120"/>
      <c r="CW228" s="35"/>
    </row>
    <row r="229" spans="8:101" ht="15.75">
      <c r="H229" s="35"/>
      <c r="I229" s="35"/>
      <c r="L229" s="34"/>
      <c r="S229" s="35"/>
      <c r="T229" s="120"/>
      <c r="CW229" s="35"/>
    </row>
    <row r="230" spans="8:101" ht="15.75">
      <c r="H230" s="35"/>
      <c r="I230" s="35"/>
      <c r="L230" s="34"/>
      <c r="S230" s="35"/>
      <c r="T230" s="120"/>
      <c r="CW230" s="35"/>
    </row>
    <row r="231" spans="8:101" ht="15.75">
      <c r="H231" s="35"/>
      <c r="I231" s="35"/>
      <c r="L231" s="34"/>
      <c r="S231" s="35"/>
      <c r="T231" s="120"/>
      <c r="CW231" s="35"/>
    </row>
    <row r="232" spans="8:101" ht="15.75">
      <c r="H232" s="35"/>
      <c r="I232" s="35"/>
      <c r="L232" s="34"/>
      <c r="S232" s="35"/>
      <c r="T232" s="120"/>
      <c r="CW232" s="35"/>
    </row>
    <row r="233" spans="8:101" ht="15.75">
      <c r="H233" s="35"/>
      <c r="I233" s="35"/>
      <c r="L233" s="34"/>
      <c r="S233" s="35"/>
      <c r="T233" s="120"/>
      <c r="CW233" s="35"/>
    </row>
    <row r="234" spans="8:101" ht="15.75">
      <c r="H234" s="35"/>
      <c r="I234" s="35"/>
      <c r="L234" s="34"/>
      <c r="S234" s="35"/>
      <c r="T234" s="120"/>
      <c r="CW234" s="35"/>
    </row>
    <row r="235" spans="8:101" ht="15.75">
      <c r="H235" s="35"/>
      <c r="I235" s="35"/>
      <c r="L235" s="34"/>
      <c r="S235" s="35"/>
      <c r="T235" s="120"/>
      <c r="CW235" s="35"/>
    </row>
    <row r="236" spans="8:101" ht="15.75">
      <c r="H236" s="35"/>
      <c r="I236" s="35"/>
      <c r="L236" s="34"/>
      <c r="S236" s="35"/>
      <c r="T236" s="120"/>
      <c r="CW236" s="35"/>
    </row>
    <row r="237" spans="8:101" ht="15.75">
      <c r="H237" s="35"/>
      <c r="I237" s="35"/>
      <c r="L237" s="34"/>
      <c r="S237" s="35"/>
      <c r="T237" s="120"/>
      <c r="CW237" s="35"/>
    </row>
    <row r="238" spans="8:101" ht="15.75">
      <c r="H238" s="35"/>
      <c r="I238" s="35"/>
      <c r="L238" s="34"/>
      <c r="S238" s="35"/>
      <c r="T238" s="120"/>
      <c r="CW238" s="35"/>
    </row>
    <row r="239" spans="8:20" ht="15.75">
      <c r="H239" s="35"/>
      <c r="I239" s="35"/>
      <c r="L239" s="34"/>
      <c r="S239" s="35"/>
      <c r="T239" s="120"/>
    </row>
    <row r="240" spans="8:20" ht="15.75">
      <c r="H240" s="35"/>
      <c r="I240" s="35"/>
      <c r="L240" s="34"/>
      <c r="S240" s="35"/>
      <c r="T240" s="120"/>
    </row>
    <row r="241" spans="8:20" ht="15.75">
      <c r="H241" s="35"/>
      <c r="I241" s="35"/>
      <c r="L241" s="34"/>
      <c r="S241" s="35"/>
      <c r="T241" s="120"/>
    </row>
    <row r="242" spans="8:20" ht="15.75">
      <c r="H242" s="35"/>
      <c r="I242" s="35"/>
      <c r="L242" s="34"/>
      <c r="S242" s="35"/>
      <c r="T242" s="120"/>
    </row>
    <row r="243" spans="8:20" ht="15.75">
      <c r="H243" s="35"/>
      <c r="I243" s="35"/>
      <c r="L243" s="34"/>
      <c r="S243" s="35"/>
      <c r="T243" s="120"/>
    </row>
    <row r="244" spans="8:20" ht="15.75">
      <c r="H244" s="35"/>
      <c r="I244" s="35"/>
      <c r="L244" s="34"/>
      <c r="S244" s="35"/>
      <c r="T244" s="120"/>
    </row>
    <row r="245" spans="8:20" ht="15.75">
      <c r="H245" s="35"/>
      <c r="I245" s="35"/>
      <c r="L245" s="34"/>
      <c r="S245" s="35"/>
      <c r="T245" s="120"/>
    </row>
    <row r="246" spans="8:20" ht="15.75">
      <c r="H246" s="35"/>
      <c r="I246" s="35"/>
      <c r="L246" s="34"/>
      <c r="S246" s="35"/>
      <c r="T246" s="120"/>
    </row>
    <row r="247" spans="8:20" ht="15.75">
      <c r="H247" s="35"/>
      <c r="I247" s="35"/>
      <c r="L247" s="34"/>
      <c r="S247" s="35"/>
      <c r="T247" s="120"/>
    </row>
    <row r="248" spans="8:20" ht="15.75">
      <c r="H248" s="35"/>
      <c r="I248" s="35"/>
      <c r="L248" s="34"/>
      <c r="S248" s="35"/>
      <c r="T248" s="120"/>
    </row>
    <row r="249" spans="8:20" ht="15.75">
      <c r="H249" s="35"/>
      <c r="I249" s="35"/>
      <c r="L249" s="34"/>
      <c r="S249" s="35"/>
      <c r="T249" s="120"/>
    </row>
    <row r="250" spans="8:20" ht="15.75">
      <c r="H250" s="35"/>
      <c r="I250" s="35"/>
      <c r="L250" s="34"/>
      <c r="S250" s="35"/>
      <c r="T250" s="120"/>
    </row>
    <row r="251" spans="8:20" ht="15.75">
      <c r="H251" s="35"/>
      <c r="I251" s="35"/>
      <c r="L251" s="34"/>
      <c r="S251" s="35"/>
      <c r="T251" s="120"/>
    </row>
    <row r="252" spans="8:20" ht="15.75">
      <c r="H252" s="35"/>
      <c r="I252" s="35"/>
      <c r="L252" s="34"/>
      <c r="S252" s="35"/>
      <c r="T252" s="120"/>
    </row>
    <row r="253" spans="8:20" ht="15.75">
      <c r="H253" s="35"/>
      <c r="I253" s="35"/>
      <c r="L253" s="34"/>
      <c r="S253" s="35"/>
      <c r="T253" s="120"/>
    </row>
    <row r="254" spans="8:20" ht="15.75">
      <c r="H254" s="35"/>
      <c r="I254" s="35"/>
      <c r="L254" s="34"/>
      <c r="S254" s="35"/>
      <c r="T254" s="120"/>
    </row>
    <row r="255" spans="8:20" ht="15.75">
      <c r="H255" s="35"/>
      <c r="I255" s="35"/>
      <c r="L255" s="34"/>
      <c r="S255" s="35"/>
      <c r="T255" s="120"/>
    </row>
    <row r="256" spans="8:20" ht="15.75">
      <c r="H256" s="35"/>
      <c r="I256" s="35"/>
      <c r="L256" s="34"/>
      <c r="S256" s="35"/>
      <c r="T256" s="120"/>
    </row>
    <row r="257" spans="8:20" ht="15.75">
      <c r="H257" s="35"/>
      <c r="I257" s="35"/>
      <c r="L257" s="34"/>
      <c r="S257" s="35"/>
      <c r="T257" s="120"/>
    </row>
    <row r="258" spans="8:20" ht="15.75">
      <c r="H258" s="35"/>
      <c r="I258" s="35"/>
      <c r="S258" s="35"/>
      <c r="T258" s="120"/>
    </row>
    <row r="259" spans="8:20" ht="15.75">
      <c r="H259" s="35"/>
      <c r="I259" s="35"/>
      <c r="S259" s="35"/>
      <c r="T259" s="120"/>
    </row>
    <row r="260" spans="8:20" ht="15.75">
      <c r="H260" s="35"/>
      <c r="I260" s="35"/>
      <c r="S260" s="35"/>
      <c r="T260" s="120"/>
    </row>
    <row r="261" spans="8:20" ht="15.75">
      <c r="H261" s="35"/>
      <c r="I261" s="35"/>
      <c r="S261" s="35"/>
      <c r="T261" s="120"/>
    </row>
    <row r="262" spans="8:20" ht="15.75">
      <c r="H262" s="35"/>
      <c r="I262" s="35"/>
      <c r="S262" s="35"/>
      <c r="T262" s="120"/>
    </row>
    <row r="263" spans="8:20" ht="15.75">
      <c r="H263" s="35"/>
      <c r="I263" s="35"/>
      <c r="S263" s="35"/>
      <c r="T263" s="120"/>
    </row>
    <row r="264" spans="19:20" ht="15.75">
      <c r="S264" s="35"/>
      <c r="T264" s="120"/>
    </row>
    <row r="265" spans="19:20" ht="15.75">
      <c r="S265" s="35"/>
      <c r="T265" s="120"/>
    </row>
    <row r="266" spans="19:20" ht="15.75">
      <c r="S266" s="35"/>
      <c r="T266" s="120"/>
    </row>
    <row r="267" spans="19:20" ht="15.75">
      <c r="S267" s="35"/>
      <c r="T267" s="120"/>
    </row>
    <row r="268" spans="19:20" ht="15.75">
      <c r="S268" s="35"/>
      <c r="T268" s="120"/>
    </row>
    <row r="269" spans="19:20" ht="15.75">
      <c r="S269" s="35"/>
      <c r="T269" s="120"/>
    </row>
    <row r="270" spans="19:20" ht="15.75">
      <c r="S270" s="35"/>
      <c r="T270" s="120"/>
    </row>
    <row r="271" spans="19:20" ht="15.75">
      <c r="S271" s="35"/>
      <c r="T271" s="120"/>
    </row>
    <row r="272" spans="19:20" ht="15.75">
      <c r="S272" s="35"/>
      <c r="T272" s="120"/>
    </row>
    <row r="273" spans="19:20" ht="15.75">
      <c r="S273" s="35"/>
      <c r="T273" s="120"/>
    </row>
    <row r="274" spans="19:20" ht="15.75">
      <c r="S274" s="35"/>
      <c r="T274" s="120"/>
    </row>
    <row r="275" spans="19:20" ht="15.75">
      <c r="S275" s="35"/>
      <c r="T275" s="120"/>
    </row>
    <row r="276" spans="19:20" ht="15.75">
      <c r="S276" s="35"/>
      <c r="T276" s="120"/>
    </row>
    <row r="277" spans="19:20" ht="15.75">
      <c r="S277" s="35"/>
      <c r="T277" s="120"/>
    </row>
    <row r="278" spans="19:20" ht="15.75">
      <c r="S278" s="35"/>
      <c r="T278" s="120"/>
    </row>
    <row r="279" spans="19:20" ht="15.75">
      <c r="S279" s="35"/>
      <c r="T279" s="120"/>
    </row>
    <row r="280" spans="19:20" ht="15.75">
      <c r="S280" s="35"/>
      <c r="T280" s="120"/>
    </row>
    <row r="281" spans="19:20" ht="15.75">
      <c r="S281" s="35"/>
      <c r="T281" s="120"/>
    </row>
    <row r="282" spans="19:20" ht="15.75">
      <c r="S282" s="35"/>
      <c r="T282" s="120"/>
    </row>
    <row r="283" spans="19:20" ht="15.75">
      <c r="S283" s="35"/>
      <c r="T283" s="120"/>
    </row>
    <row r="284" spans="19:20" ht="15.75">
      <c r="S284" s="35"/>
      <c r="T284" s="120"/>
    </row>
    <row r="285" spans="19:20" ht="15.75">
      <c r="S285" s="35"/>
      <c r="T285" s="120"/>
    </row>
    <row r="286" spans="19:20" ht="15.75">
      <c r="S286" s="35"/>
      <c r="T286" s="120"/>
    </row>
    <row r="287" spans="19:20" ht="15.75">
      <c r="S287" s="35"/>
      <c r="T287" s="120"/>
    </row>
    <row r="288" spans="19:20" ht="15.75">
      <c r="S288" s="35"/>
      <c r="T288" s="120"/>
    </row>
    <row r="289" spans="19:20" ht="15.75">
      <c r="S289" s="35"/>
      <c r="T289" s="120"/>
    </row>
    <row r="290" spans="19:20" ht="15.75">
      <c r="S290" s="35"/>
      <c r="T290" s="120"/>
    </row>
    <row r="291" spans="19:20" ht="15.75">
      <c r="S291" s="35"/>
      <c r="T291" s="120"/>
    </row>
    <row r="292" spans="19:20" ht="15.75">
      <c r="S292" s="35"/>
      <c r="T292" s="120"/>
    </row>
    <row r="293" spans="19:20" ht="15.75">
      <c r="S293" s="35"/>
      <c r="T293" s="120"/>
    </row>
    <row r="294" spans="19:20" ht="15.75">
      <c r="S294" s="35"/>
      <c r="T294" s="120"/>
    </row>
    <row r="295" spans="19:20" ht="15.75">
      <c r="S295" s="35"/>
      <c r="T295" s="120"/>
    </row>
    <row r="296" spans="19:20" ht="15.75">
      <c r="S296" s="35"/>
      <c r="T296" s="120"/>
    </row>
    <row r="297" spans="19:20" ht="15.75">
      <c r="S297" s="35"/>
      <c r="T297" s="120"/>
    </row>
    <row r="298" spans="19:20" ht="15.75">
      <c r="S298" s="35"/>
      <c r="T298" s="120"/>
    </row>
    <row r="299" spans="19:20" ht="15.75">
      <c r="S299" s="35"/>
      <c r="T299" s="120"/>
    </row>
  </sheetData>
  <sheetProtection/>
  <mergeCells count="229">
    <mergeCell ref="AV162:AV163"/>
    <mergeCell ref="AS153:AS154"/>
    <mergeCell ref="AV152:AV154"/>
    <mergeCell ref="AM164:AM165"/>
    <mergeCell ref="AM162:AM163"/>
    <mergeCell ref="AN153:AN154"/>
    <mergeCell ref="G127:G128"/>
    <mergeCell ref="AZ153:AZ154"/>
    <mergeCell ref="AJ146:AJ147"/>
    <mergeCell ref="AL153:AL154"/>
    <mergeCell ref="CR152:CR154"/>
    <mergeCell ref="AD164:AD165"/>
    <mergeCell ref="CF152:CF154"/>
    <mergeCell ref="CF162:CF163"/>
    <mergeCell ref="CG153:CG154"/>
    <mergeCell ref="U164:U165"/>
    <mergeCell ref="AD162:AD163"/>
    <mergeCell ref="AA156:AA157"/>
    <mergeCell ref="K153:K154"/>
    <mergeCell ref="AA162:AA163"/>
    <mergeCell ref="R162:R163"/>
    <mergeCell ref="U162:U163"/>
    <mergeCell ref="O153:O154"/>
    <mergeCell ref="V153:V154"/>
    <mergeCell ref="R153:R154"/>
    <mergeCell ref="AA164:AA165"/>
    <mergeCell ref="I153:I154"/>
    <mergeCell ref="H153:H154"/>
    <mergeCell ref="AA152:AA154"/>
    <mergeCell ref="U152:U154"/>
    <mergeCell ref="Z153:Z154"/>
    <mergeCell ref="T153:T154"/>
    <mergeCell ref="G152:G154"/>
    <mergeCell ref="G146:G147"/>
    <mergeCell ref="G144:G145"/>
    <mergeCell ref="G149:G150"/>
    <mergeCell ref="CH153:CH154"/>
    <mergeCell ref="CL152:CL154"/>
    <mergeCell ref="CI153:CI154"/>
    <mergeCell ref="CM153:CM154"/>
    <mergeCell ref="CK153:CK154"/>
    <mergeCell ref="CF164:CF165"/>
    <mergeCell ref="CE167:CE169"/>
    <mergeCell ref="CC162:CC163"/>
    <mergeCell ref="BZ164:BZ165"/>
    <mergeCell ref="BN170:BN174"/>
    <mergeCell ref="BN167:BN169"/>
    <mergeCell ref="BK162:BK163"/>
    <mergeCell ref="BZ162:BZ163"/>
    <mergeCell ref="BZ167:BZ169"/>
    <mergeCell ref="BK170:BK174"/>
    <mergeCell ref="BM170:BM174"/>
    <mergeCell ref="BK167:BK169"/>
    <mergeCell ref="BM167:BM169"/>
    <mergeCell ref="BN162:BN163"/>
    <mergeCell ref="AJ162:AJ163"/>
    <mergeCell ref="BB167:BB169"/>
    <mergeCell ref="L167:L169"/>
    <mergeCell ref="R167:R169"/>
    <mergeCell ref="U167:U169"/>
    <mergeCell ref="AS164:AS165"/>
    <mergeCell ref="AS162:AS163"/>
    <mergeCell ref="BN164:BN165"/>
    <mergeCell ref="R164:R165"/>
    <mergeCell ref="G170:G174"/>
    <mergeCell ref="G156:G157"/>
    <mergeCell ref="G164:G165"/>
    <mergeCell ref="G167:G169"/>
    <mergeCell ref="G162:G163"/>
    <mergeCell ref="G158:G159"/>
    <mergeCell ref="G160:G161"/>
    <mergeCell ref="L149:L150"/>
    <mergeCell ref="P153:P154"/>
    <mergeCell ref="L162:L163"/>
    <mergeCell ref="L152:L154"/>
    <mergeCell ref="N153:N154"/>
    <mergeCell ref="BE144:BE145"/>
    <mergeCell ref="R149:R150"/>
    <mergeCell ref="M153:M154"/>
    <mergeCell ref="Q153:Q154"/>
    <mergeCell ref="AC153:AC154"/>
    <mergeCell ref="AI153:AI154"/>
    <mergeCell ref="AV144:AV145"/>
    <mergeCell ref="U149:U150"/>
    <mergeCell ref="AA144:AA145"/>
    <mergeCell ref="X153:X154"/>
    <mergeCell ref="W153:W154"/>
    <mergeCell ref="AV149:AV150"/>
    <mergeCell ref="BE149:BE150"/>
    <mergeCell ref="BN149:BN150"/>
    <mergeCell ref="BB149:BB150"/>
    <mergeCell ref="AA149:AA150"/>
    <mergeCell ref="AD149:AD150"/>
    <mergeCell ref="AY153:AY154"/>
    <mergeCell ref="BB146:BB147"/>
    <mergeCell ref="BB144:BB145"/>
    <mergeCell ref="AS146:AS147"/>
    <mergeCell ref="AV146:AV147"/>
    <mergeCell ref="BB138:BB139"/>
    <mergeCell ref="AS140:AS141"/>
    <mergeCell ref="A1:AA1"/>
    <mergeCell ref="J2:CU2"/>
    <mergeCell ref="G134:G135"/>
    <mergeCell ref="G129:G131"/>
    <mergeCell ref="AA140:AA141"/>
    <mergeCell ref="R140:R141"/>
    <mergeCell ref="G136:G139"/>
    <mergeCell ref="AS142:AS143"/>
    <mergeCell ref="AS144:AS145"/>
    <mergeCell ref="R144:R145"/>
    <mergeCell ref="U144:U145"/>
    <mergeCell ref="R142:R143"/>
    <mergeCell ref="U146:U147"/>
    <mergeCell ref="AD144:AD145"/>
    <mergeCell ref="AM144:AM145"/>
    <mergeCell ref="AD146:AD147"/>
    <mergeCell ref="AA146:AA147"/>
    <mergeCell ref="G140:G141"/>
    <mergeCell ref="G142:G143"/>
    <mergeCell ref="U142:U143"/>
    <mergeCell ref="AA142:AA143"/>
    <mergeCell ref="AS149:AS150"/>
    <mergeCell ref="AD152:AD154"/>
    <mergeCell ref="AM149:AM150"/>
    <mergeCell ref="AM146:AM147"/>
    <mergeCell ref="AF153:AF154"/>
    <mergeCell ref="AG153:AG154"/>
    <mergeCell ref="AE153:AE154"/>
    <mergeCell ref="AM152:AM154"/>
    <mergeCell ref="BW170:BW174"/>
    <mergeCell ref="BY170:BY174"/>
    <mergeCell ref="BU170:BU174"/>
    <mergeCell ref="CA167:CA169"/>
    <mergeCell ref="BY167:BY169"/>
    <mergeCell ref="BZ170:BZ174"/>
    <mergeCell ref="BU167:BU169"/>
    <mergeCell ref="CU170:CU174"/>
    <mergeCell ref="CS167:CS169"/>
    <mergeCell ref="CC167:CC169"/>
    <mergeCell ref="CQ167:CQ169"/>
    <mergeCell ref="CO167:CO169"/>
    <mergeCell ref="CF167:CF169"/>
    <mergeCell ref="CG167:CG169"/>
    <mergeCell ref="CR167:CR169"/>
    <mergeCell ref="CI170:CI174"/>
    <mergeCell ref="CK167:CK169"/>
    <mergeCell ref="CM167:CM169"/>
    <mergeCell ref="CI167:CI169"/>
    <mergeCell ref="CL167:CL169"/>
    <mergeCell ref="CR162:CR163"/>
    <mergeCell ref="CO162:CO163"/>
    <mergeCell ref="CR164:CR165"/>
    <mergeCell ref="CI162:CI163"/>
    <mergeCell ref="CL164:CL165"/>
    <mergeCell ref="CL162:CL163"/>
    <mergeCell ref="CU162:CU163"/>
    <mergeCell ref="CU164:CU165"/>
    <mergeCell ref="CS153:CS154"/>
    <mergeCell ref="CT153:CT154"/>
    <mergeCell ref="CU153:CU154"/>
    <mergeCell ref="CQ153:CQ154"/>
    <mergeCell ref="CR149:CR150"/>
    <mergeCell ref="CO144:CO145"/>
    <mergeCell ref="CO140:CO141"/>
    <mergeCell ref="CF149:CF150"/>
    <mergeCell ref="CL149:CL150"/>
    <mergeCell ref="CO142:CO143"/>
    <mergeCell ref="CO146:CO147"/>
    <mergeCell ref="BZ149:BZ150"/>
    <mergeCell ref="CC149:CC150"/>
    <mergeCell ref="CC142:CC143"/>
    <mergeCell ref="CI142:CI143"/>
    <mergeCell ref="CI144:CI145"/>
    <mergeCell ref="CI149:CI150"/>
    <mergeCell ref="CN153:CN154"/>
    <mergeCell ref="CO153:CO154"/>
    <mergeCell ref="CA153:CA154"/>
    <mergeCell ref="CE153:CE154"/>
    <mergeCell ref="CB153:CB154"/>
    <mergeCell ref="BT167:BT169"/>
    <mergeCell ref="BW167:BW169"/>
    <mergeCell ref="BW162:BW163"/>
    <mergeCell ref="BZ152:BZ154"/>
    <mergeCell ref="AA167:AA169"/>
    <mergeCell ref="AA170:AA174"/>
    <mergeCell ref="BB170:BB174"/>
    <mergeCell ref="AJ167:AJ169"/>
    <mergeCell ref="AS167:AS169"/>
    <mergeCell ref="AS170:AS174"/>
    <mergeCell ref="AJ170:AJ174"/>
    <mergeCell ref="AH153:AH154"/>
    <mergeCell ref="AR153:AR154"/>
    <mergeCell ref="AO153:AO154"/>
    <mergeCell ref="AP153:AP154"/>
    <mergeCell ref="AQ153:AQ154"/>
    <mergeCell ref="BJ153:BJ154"/>
    <mergeCell ref="BE152:BE154"/>
    <mergeCell ref="BG153:BG154"/>
    <mergeCell ref="BQ162:BQ163"/>
    <mergeCell ref="BT162:BT163"/>
    <mergeCell ref="BO153:BO154"/>
    <mergeCell ref="BT152:BT154"/>
    <mergeCell ref="BQ153:BQ154"/>
    <mergeCell ref="BP153:BP154"/>
    <mergeCell ref="BS153:BS154"/>
    <mergeCell ref="BS170:BS174"/>
    <mergeCell ref="BO170:BO174"/>
    <mergeCell ref="BS167:BS169"/>
    <mergeCell ref="BO167:BO169"/>
    <mergeCell ref="BT170:BT174"/>
    <mergeCell ref="BA153:BA154"/>
    <mergeCell ref="AU153:AU154"/>
    <mergeCell ref="BE146:BE147"/>
    <mergeCell ref="BY153:BY154"/>
    <mergeCell ref="BH153:BH154"/>
    <mergeCell ref="BI153:BI154"/>
    <mergeCell ref="BV153:BV154"/>
    <mergeCell ref="BU153:BU154"/>
    <mergeCell ref="BN152:BN154"/>
    <mergeCell ref="BM153:BM154"/>
    <mergeCell ref="BT149:BT150"/>
    <mergeCell ref="AX153:AX154"/>
    <mergeCell ref="AW153:AW154"/>
    <mergeCell ref="BB164:BB165"/>
    <mergeCell ref="BB162:BB163"/>
    <mergeCell ref="BE162:BE163"/>
    <mergeCell ref="BF153:BF154"/>
    <mergeCell ref="BB153:BB154"/>
    <mergeCell ref="BD153:BD154"/>
  </mergeCells>
  <printOptions/>
  <pageMargins left="0.31496062992125984" right="0.0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H16">
      <selection activeCell="AP6" sqref="AP6"/>
    </sheetView>
  </sheetViews>
  <sheetFormatPr defaultColWidth="9.140625" defaultRowHeight="12.75"/>
  <cols>
    <col min="2" max="2" width="22.57421875" style="0" customWidth="1"/>
    <col min="3" max="3" width="20.8515625" style="0" customWidth="1"/>
    <col min="4" max="4" width="14.421875" style="0" customWidth="1"/>
    <col min="5" max="5" width="14.140625" style="0" customWidth="1"/>
    <col min="6" max="6" width="27.28125" style="0" customWidth="1"/>
    <col min="7" max="11" width="12.7109375" style="190" customWidth="1"/>
    <col min="12" max="16" width="12.7109375" style="196" customWidth="1"/>
    <col min="17" max="20" width="12.7109375" style="190" customWidth="1"/>
    <col min="21" max="24" width="12.7109375" style="196" customWidth="1"/>
    <col min="25" max="28" width="12.7109375" style="190" customWidth="1"/>
    <col min="29" max="32" width="12.7109375" style="196" customWidth="1"/>
    <col min="33" max="36" width="12.7109375" style="0" customWidth="1"/>
    <col min="41" max="44" width="12.7109375" style="0" customWidth="1"/>
    <col min="49" max="52" width="12.7109375" style="0" customWidth="1"/>
    <col min="57" max="60" width="12.7109375" style="0" customWidth="1"/>
    <col min="61" max="64" width="0" style="0" hidden="1" customWidth="1"/>
    <col min="65" max="68" width="12.7109375" style="0" hidden="1" customWidth="1"/>
    <col min="69" max="72" width="0" style="0" hidden="1" customWidth="1"/>
  </cols>
  <sheetData>
    <row r="1" spans="33:72" ht="26.25" customHeight="1">
      <c r="AG1" s="190"/>
      <c r="AH1" s="190"/>
      <c r="AI1" s="190"/>
      <c r="AJ1" s="190"/>
      <c r="AK1" s="196"/>
      <c r="AL1" s="196"/>
      <c r="AM1" s="196"/>
      <c r="AN1" s="196"/>
      <c r="AO1" s="190"/>
      <c r="AP1" s="190"/>
      <c r="AQ1" s="190"/>
      <c r="AR1" s="190"/>
      <c r="AS1" s="196"/>
      <c r="AT1" s="196"/>
      <c r="AU1" s="196"/>
      <c r="AV1" s="196"/>
      <c r="AW1" s="190"/>
      <c r="AX1" s="190"/>
      <c r="AY1" s="190"/>
      <c r="AZ1" s="190"/>
      <c r="BA1" s="196"/>
      <c r="BB1" s="196"/>
      <c r="BC1" s="196"/>
      <c r="BD1" s="196"/>
      <c r="BE1" s="190"/>
      <c r="BF1" s="190"/>
      <c r="BG1" s="190"/>
      <c r="BH1" s="190"/>
      <c r="BI1" s="196"/>
      <c r="BJ1" s="196"/>
      <c r="BK1" s="196"/>
      <c r="BL1" s="196"/>
      <c r="BM1" s="190"/>
      <c r="BN1" s="190"/>
      <c r="BO1" s="190"/>
      <c r="BP1" s="190"/>
      <c r="BQ1" s="196"/>
      <c r="BR1" s="196"/>
      <c r="BS1" s="196"/>
      <c r="BT1" s="196"/>
    </row>
    <row r="2" spans="1:72" ht="12.75" customHeight="1">
      <c r="A2" s="365" t="s">
        <v>572</v>
      </c>
      <c r="B2" s="365" t="s">
        <v>840</v>
      </c>
      <c r="C2" s="365" t="s">
        <v>841</v>
      </c>
      <c r="D2" s="365" t="s">
        <v>842</v>
      </c>
      <c r="E2" s="365" t="s">
        <v>843</v>
      </c>
      <c r="F2" s="365" t="s">
        <v>844</v>
      </c>
      <c r="G2" s="191"/>
      <c r="H2" s="359" t="s">
        <v>930</v>
      </c>
      <c r="I2" s="360"/>
      <c r="J2" s="360"/>
      <c r="K2" s="360"/>
      <c r="L2" s="360"/>
      <c r="M2" s="360"/>
      <c r="N2" s="360"/>
      <c r="O2" s="360"/>
      <c r="P2" s="361"/>
      <c r="Q2" s="359" t="s">
        <v>929</v>
      </c>
      <c r="R2" s="360"/>
      <c r="S2" s="360"/>
      <c r="T2" s="360"/>
      <c r="U2" s="360"/>
      <c r="V2" s="360"/>
      <c r="W2" s="360"/>
      <c r="X2" s="361"/>
      <c r="Y2" s="359" t="s">
        <v>928</v>
      </c>
      <c r="Z2" s="360"/>
      <c r="AA2" s="360"/>
      <c r="AB2" s="360"/>
      <c r="AC2" s="360"/>
      <c r="AD2" s="360"/>
      <c r="AE2" s="360"/>
      <c r="AF2" s="361"/>
      <c r="AG2" s="359" t="s">
        <v>336</v>
      </c>
      <c r="AH2" s="360"/>
      <c r="AI2" s="360"/>
      <c r="AJ2" s="360"/>
      <c r="AK2" s="360"/>
      <c r="AL2" s="360"/>
      <c r="AM2" s="360"/>
      <c r="AN2" s="361"/>
      <c r="AO2" s="359" t="s">
        <v>335</v>
      </c>
      <c r="AP2" s="360"/>
      <c r="AQ2" s="360"/>
      <c r="AR2" s="360"/>
      <c r="AS2" s="360"/>
      <c r="AT2" s="360"/>
      <c r="AU2" s="360"/>
      <c r="AV2" s="361"/>
      <c r="AW2" s="359" t="s">
        <v>392</v>
      </c>
      <c r="AX2" s="360"/>
      <c r="AY2" s="360"/>
      <c r="AZ2" s="360"/>
      <c r="BA2" s="360"/>
      <c r="BB2" s="360"/>
      <c r="BC2" s="360"/>
      <c r="BD2" s="361"/>
      <c r="BE2" s="359" t="s">
        <v>391</v>
      </c>
      <c r="BF2" s="360"/>
      <c r="BG2" s="360"/>
      <c r="BH2" s="360"/>
      <c r="BI2" s="360"/>
      <c r="BJ2" s="360"/>
      <c r="BK2" s="360"/>
      <c r="BL2" s="361"/>
      <c r="BM2" s="359" t="s">
        <v>390</v>
      </c>
      <c r="BN2" s="360"/>
      <c r="BO2" s="360"/>
      <c r="BP2" s="360"/>
      <c r="BQ2" s="360"/>
      <c r="BR2" s="360"/>
      <c r="BS2" s="360"/>
      <c r="BT2" s="361"/>
    </row>
    <row r="3" spans="1:72" ht="12.75" customHeight="1">
      <c r="A3" s="366"/>
      <c r="B3" s="366"/>
      <c r="C3" s="366"/>
      <c r="D3" s="366"/>
      <c r="E3" s="366"/>
      <c r="F3" s="366"/>
      <c r="G3" s="192"/>
      <c r="H3" s="362" t="s">
        <v>942</v>
      </c>
      <c r="I3" s="362"/>
      <c r="J3" s="362"/>
      <c r="K3" s="362"/>
      <c r="L3" s="463" t="s">
        <v>943</v>
      </c>
      <c r="M3" s="363"/>
      <c r="N3" s="363"/>
      <c r="O3" s="363"/>
      <c r="P3" s="364"/>
      <c r="Q3" s="362" t="s">
        <v>942</v>
      </c>
      <c r="R3" s="362"/>
      <c r="S3" s="362"/>
      <c r="T3" s="362"/>
      <c r="U3" s="363" t="s">
        <v>943</v>
      </c>
      <c r="V3" s="363"/>
      <c r="W3" s="363"/>
      <c r="X3" s="364"/>
      <c r="Y3" s="362" t="s">
        <v>942</v>
      </c>
      <c r="Z3" s="362"/>
      <c r="AA3" s="362"/>
      <c r="AB3" s="362"/>
      <c r="AC3" s="363"/>
      <c r="AD3" s="363"/>
      <c r="AE3" s="363"/>
      <c r="AF3" s="364"/>
      <c r="AG3" s="362" t="s">
        <v>942</v>
      </c>
      <c r="AH3" s="362"/>
      <c r="AI3" s="362"/>
      <c r="AJ3" s="362"/>
      <c r="AK3" s="363" t="s">
        <v>943</v>
      </c>
      <c r="AL3" s="363"/>
      <c r="AM3" s="363"/>
      <c r="AN3" s="364"/>
      <c r="AO3" s="362" t="s">
        <v>942</v>
      </c>
      <c r="AP3" s="362"/>
      <c r="AQ3" s="362"/>
      <c r="AR3" s="362"/>
      <c r="AS3" s="363" t="s">
        <v>943</v>
      </c>
      <c r="AT3" s="363"/>
      <c r="AU3" s="363"/>
      <c r="AV3" s="364"/>
      <c r="AW3" s="362" t="s">
        <v>942</v>
      </c>
      <c r="AX3" s="362"/>
      <c r="AY3" s="362"/>
      <c r="AZ3" s="362"/>
      <c r="BA3" s="363" t="s">
        <v>943</v>
      </c>
      <c r="BB3" s="363"/>
      <c r="BC3" s="363"/>
      <c r="BD3" s="364"/>
      <c r="BE3" s="362" t="s">
        <v>942</v>
      </c>
      <c r="BF3" s="362"/>
      <c r="BG3" s="362"/>
      <c r="BH3" s="362"/>
      <c r="BI3" s="363" t="s">
        <v>943</v>
      </c>
      <c r="BJ3" s="363"/>
      <c r="BK3" s="363"/>
      <c r="BL3" s="364"/>
      <c r="BM3" s="362" t="s">
        <v>942</v>
      </c>
      <c r="BN3" s="362"/>
      <c r="BO3" s="362"/>
      <c r="BP3" s="362"/>
      <c r="BQ3" s="363" t="s">
        <v>943</v>
      </c>
      <c r="BR3" s="363"/>
      <c r="BS3" s="363"/>
      <c r="BT3" s="364"/>
    </row>
    <row r="4" spans="1:72" ht="89.25">
      <c r="A4" s="462"/>
      <c r="B4" s="462"/>
      <c r="C4" s="462"/>
      <c r="D4" s="462"/>
      <c r="E4" s="462"/>
      <c r="F4" s="462"/>
      <c r="G4" s="194" t="s">
        <v>936</v>
      </c>
      <c r="H4" s="193" t="s">
        <v>941</v>
      </c>
      <c r="I4" s="193" t="s">
        <v>651</v>
      </c>
      <c r="J4" s="193" t="s">
        <v>575</v>
      </c>
      <c r="K4" s="193" t="s">
        <v>937</v>
      </c>
      <c r="L4" s="197" t="s">
        <v>936</v>
      </c>
      <c r="M4" s="197" t="s">
        <v>650</v>
      </c>
      <c r="N4" s="197" t="s">
        <v>651</v>
      </c>
      <c r="O4" s="197" t="s">
        <v>575</v>
      </c>
      <c r="P4" s="197" t="s">
        <v>937</v>
      </c>
      <c r="Q4" s="193" t="s">
        <v>941</v>
      </c>
      <c r="R4" s="193" t="s">
        <v>651</v>
      </c>
      <c r="S4" s="193" t="s">
        <v>575</v>
      </c>
      <c r="T4" s="193" t="s">
        <v>938</v>
      </c>
      <c r="U4" s="197" t="s">
        <v>650</v>
      </c>
      <c r="V4" s="197" t="s">
        <v>651</v>
      </c>
      <c r="W4" s="197" t="s">
        <v>575</v>
      </c>
      <c r="X4" s="197" t="s">
        <v>938</v>
      </c>
      <c r="Y4" s="193" t="s">
        <v>941</v>
      </c>
      <c r="Z4" s="193" t="s">
        <v>651</v>
      </c>
      <c r="AA4" s="193" t="s">
        <v>575</v>
      </c>
      <c r="AB4" s="193" t="s">
        <v>939</v>
      </c>
      <c r="AC4" s="197" t="s">
        <v>650</v>
      </c>
      <c r="AD4" s="197" t="s">
        <v>651</v>
      </c>
      <c r="AE4" s="197" t="s">
        <v>575</v>
      </c>
      <c r="AF4" s="197" t="s">
        <v>939</v>
      </c>
      <c r="AG4" s="193" t="s">
        <v>941</v>
      </c>
      <c r="AH4" s="193" t="s">
        <v>651</v>
      </c>
      <c r="AI4" s="193" t="s">
        <v>575</v>
      </c>
      <c r="AJ4" s="193" t="s">
        <v>940</v>
      </c>
      <c r="AK4" s="197" t="s">
        <v>650</v>
      </c>
      <c r="AL4" s="197" t="s">
        <v>651</v>
      </c>
      <c r="AM4" s="197" t="s">
        <v>575</v>
      </c>
      <c r="AN4" s="197" t="s">
        <v>940</v>
      </c>
      <c r="AO4" s="193" t="s">
        <v>941</v>
      </c>
      <c r="AP4" s="193" t="s">
        <v>651</v>
      </c>
      <c r="AQ4" s="193" t="s">
        <v>575</v>
      </c>
      <c r="AR4" s="193" t="s">
        <v>387</v>
      </c>
      <c r="AS4" s="197" t="s">
        <v>650</v>
      </c>
      <c r="AT4" s="197" t="s">
        <v>651</v>
      </c>
      <c r="AU4" s="197" t="s">
        <v>575</v>
      </c>
      <c r="AV4" s="197" t="s">
        <v>387</v>
      </c>
      <c r="AW4" s="193" t="s">
        <v>941</v>
      </c>
      <c r="AX4" s="193" t="s">
        <v>651</v>
      </c>
      <c r="AY4" s="193" t="s">
        <v>575</v>
      </c>
      <c r="AZ4" s="193" t="s">
        <v>388</v>
      </c>
      <c r="BA4" s="197" t="s">
        <v>650</v>
      </c>
      <c r="BB4" s="197" t="s">
        <v>651</v>
      </c>
      <c r="BC4" s="197" t="s">
        <v>575</v>
      </c>
      <c r="BD4" s="197" t="s">
        <v>388</v>
      </c>
      <c r="BE4" s="193" t="s">
        <v>941</v>
      </c>
      <c r="BF4" s="193" t="s">
        <v>651</v>
      </c>
      <c r="BG4" s="193" t="s">
        <v>575</v>
      </c>
      <c r="BH4" s="193" t="s">
        <v>427</v>
      </c>
      <c r="BI4" s="197" t="s">
        <v>650</v>
      </c>
      <c r="BJ4" s="197" t="s">
        <v>651</v>
      </c>
      <c r="BK4" s="197" t="s">
        <v>575</v>
      </c>
      <c r="BL4" s="197" t="s">
        <v>427</v>
      </c>
      <c r="BM4" s="193" t="s">
        <v>941</v>
      </c>
      <c r="BN4" s="193" t="s">
        <v>651</v>
      </c>
      <c r="BO4" s="193" t="s">
        <v>575</v>
      </c>
      <c r="BP4" s="193" t="s">
        <v>389</v>
      </c>
      <c r="BQ4" s="197" t="s">
        <v>650</v>
      </c>
      <c r="BR4" s="197" t="s">
        <v>651</v>
      </c>
      <c r="BS4" s="197" t="s">
        <v>575</v>
      </c>
      <c r="BT4" s="197" t="s">
        <v>389</v>
      </c>
    </row>
    <row r="5" spans="1:72" ht="34.5" customHeight="1">
      <c r="A5" s="13">
        <v>1</v>
      </c>
      <c r="B5" s="47" t="s">
        <v>683</v>
      </c>
      <c r="C5" s="13" t="s">
        <v>846</v>
      </c>
      <c r="D5" s="12">
        <v>41.31</v>
      </c>
      <c r="E5" s="189">
        <v>0.5</v>
      </c>
      <c r="F5" s="47" t="s">
        <v>845</v>
      </c>
      <c r="G5" s="195">
        <v>4357.26</v>
      </c>
      <c r="H5" s="195">
        <v>4000</v>
      </c>
      <c r="I5" s="195">
        <v>4000</v>
      </c>
      <c r="J5" s="208">
        <v>42496</v>
      </c>
      <c r="K5" s="195">
        <f>G5-H5+I5</f>
        <v>4357.26</v>
      </c>
      <c r="L5" s="198">
        <v>40.53</v>
      </c>
      <c r="M5" s="198"/>
      <c r="N5" s="198"/>
      <c r="O5" s="199"/>
      <c r="P5" s="198">
        <f>L5-M5+N5</f>
        <v>40.53</v>
      </c>
      <c r="Q5" s="195">
        <v>4000</v>
      </c>
      <c r="R5" s="195">
        <v>4000</v>
      </c>
      <c r="S5" s="208">
        <v>42536</v>
      </c>
      <c r="T5" s="195">
        <f>K5-Q5+R5</f>
        <v>4357.26</v>
      </c>
      <c r="U5" s="198"/>
      <c r="V5" s="198"/>
      <c r="W5" s="199"/>
      <c r="X5" s="198"/>
      <c r="Y5" s="195">
        <v>4000</v>
      </c>
      <c r="Z5" s="195">
        <v>4000</v>
      </c>
      <c r="AA5" s="208">
        <v>42557</v>
      </c>
      <c r="AB5" s="195">
        <f>T5-Y5+Z5</f>
        <v>4357.26</v>
      </c>
      <c r="AC5" s="198"/>
      <c r="AD5" s="198"/>
      <c r="AE5" s="199"/>
      <c r="AF5" s="198"/>
      <c r="AG5" s="195">
        <v>4000</v>
      </c>
      <c r="AH5" s="195">
        <v>4000</v>
      </c>
      <c r="AI5" s="208">
        <v>42590</v>
      </c>
      <c r="AJ5" s="195">
        <f>AB5-AG5+AH5</f>
        <v>4357.26</v>
      </c>
      <c r="AK5" s="198"/>
      <c r="AL5" s="198"/>
      <c r="AM5" s="234"/>
      <c r="AN5" s="198"/>
      <c r="AO5" s="195">
        <v>4000</v>
      </c>
      <c r="AP5" s="195">
        <v>4000</v>
      </c>
      <c r="AQ5" s="208">
        <v>42618</v>
      </c>
      <c r="AR5" s="195">
        <f>AJ5-AO5+AP5</f>
        <v>4357.26</v>
      </c>
      <c r="AS5" s="198"/>
      <c r="AT5" s="198"/>
      <c r="AU5" s="199"/>
      <c r="AV5" s="198"/>
      <c r="AW5" s="195">
        <v>4000</v>
      </c>
      <c r="AX5" s="195">
        <v>4000</v>
      </c>
      <c r="AY5" s="208">
        <v>42654</v>
      </c>
      <c r="AZ5" s="195">
        <f>AR5-AW5+AX5</f>
        <v>4357.26</v>
      </c>
      <c r="BA5" s="198"/>
      <c r="BB5" s="198"/>
      <c r="BC5" s="199"/>
      <c r="BD5" s="198"/>
      <c r="BE5" s="195">
        <v>4000</v>
      </c>
      <c r="BF5" s="195"/>
      <c r="BG5" s="208"/>
      <c r="BH5" s="195">
        <f>AZ5-BE5+BF5</f>
        <v>357.2600000000002</v>
      </c>
      <c r="BI5" s="198"/>
      <c r="BJ5" s="198"/>
      <c r="BK5" s="199"/>
      <c r="BL5" s="198"/>
      <c r="BM5" s="195">
        <v>4000</v>
      </c>
      <c r="BN5" s="195">
        <v>8000</v>
      </c>
      <c r="BO5" s="207" t="s">
        <v>300</v>
      </c>
      <c r="BP5" s="195">
        <f>BH5-BM5+BN5</f>
        <v>4357.26</v>
      </c>
      <c r="BQ5" s="198"/>
      <c r="BR5" s="198"/>
      <c r="BS5" s="199"/>
      <c r="BT5" s="198"/>
    </row>
    <row r="6" spans="1:72" ht="37.5" customHeight="1">
      <c r="A6" s="13">
        <v>2</v>
      </c>
      <c r="B6" s="47" t="s">
        <v>416</v>
      </c>
      <c r="C6" s="13" t="s">
        <v>199</v>
      </c>
      <c r="D6" s="12">
        <v>63.49</v>
      </c>
      <c r="E6" s="189"/>
      <c r="F6" s="47" t="s">
        <v>718</v>
      </c>
      <c r="G6" s="195">
        <v>-1140.7</v>
      </c>
      <c r="H6" s="195">
        <v>10000</v>
      </c>
      <c r="I6" s="195">
        <v>10000</v>
      </c>
      <c r="J6" s="208">
        <v>42499</v>
      </c>
      <c r="K6" s="195">
        <f aca="true" t="shared" si="0" ref="K6:K43">G6-H6+I6</f>
        <v>-1140.7000000000007</v>
      </c>
      <c r="L6" s="198">
        <v>-8853.65</v>
      </c>
      <c r="M6" s="198"/>
      <c r="N6" s="198"/>
      <c r="O6" s="199"/>
      <c r="P6" s="198">
        <f aca="true" t="shared" si="1" ref="P6:P44">L6-M6+N6</f>
        <v>-8853.65</v>
      </c>
      <c r="Q6" s="195">
        <v>10000</v>
      </c>
      <c r="R6" s="195">
        <v>30000</v>
      </c>
      <c r="S6" s="211" t="s">
        <v>362</v>
      </c>
      <c r="T6" s="195">
        <f aca="true" t="shared" si="2" ref="T6:T43">K6-Q6+R6</f>
        <v>18859.3</v>
      </c>
      <c r="U6" s="198"/>
      <c r="V6" s="198"/>
      <c r="W6" s="199"/>
      <c r="X6" s="198"/>
      <c r="Y6" s="195">
        <v>10000</v>
      </c>
      <c r="Z6" s="195"/>
      <c r="AA6" s="211"/>
      <c r="AB6" s="195">
        <f aca="true" t="shared" si="3" ref="AB6:AB43">T6-Y6+Z6</f>
        <v>8859.3</v>
      </c>
      <c r="AC6" s="198"/>
      <c r="AD6" s="198"/>
      <c r="AE6" s="199"/>
      <c r="AF6" s="198"/>
      <c r="AG6" s="195">
        <v>10000</v>
      </c>
      <c r="AH6" s="195"/>
      <c r="AI6" s="211"/>
      <c r="AJ6" s="195">
        <f aca="true" t="shared" si="4" ref="AJ6:AJ43">AB6-AG6+AH6</f>
        <v>-1140.7000000000007</v>
      </c>
      <c r="AK6" s="198"/>
      <c r="AL6" s="198"/>
      <c r="AM6" s="234"/>
      <c r="AN6" s="253" t="s">
        <v>695</v>
      </c>
      <c r="AO6" s="195">
        <v>19359.3</v>
      </c>
      <c r="AP6" s="195">
        <v>10500</v>
      </c>
      <c r="AQ6" s="207">
        <v>42642</v>
      </c>
      <c r="AR6" s="195">
        <f aca="true" t="shared" si="5" ref="AR6:AR43">AJ6-AO6+AP6</f>
        <v>-10000</v>
      </c>
      <c r="AS6" s="198"/>
      <c r="AT6" s="198"/>
      <c r="AU6" s="199"/>
      <c r="AV6" s="198"/>
      <c r="AW6" s="195">
        <v>10000</v>
      </c>
      <c r="AX6" s="195">
        <v>10100</v>
      </c>
      <c r="AY6" s="207">
        <v>42654</v>
      </c>
      <c r="AZ6" s="195">
        <f aca="true" t="shared" si="6" ref="AZ6:AZ43">AR6-AW6+AX6</f>
        <v>-9900</v>
      </c>
      <c r="BA6" s="198"/>
      <c r="BB6" s="198"/>
      <c r="BC6" s="199"/>
      <c r="BD6" s="198"/>
      <c r="BE6" s="195">
        <v>10000</v>
      </c>
      <c r="BF6" s="195"/>
      <c r="BG6" s="207"/>
      <c r="BH6" s="195">
        <f aca="true" t="shared" si="7" ref="BH6:BH43">AZ6-BE6+BF6</f>
        <v>-19900</v>
      </c>
      <c r="BI6" s="198"/>
      <c r="BJ6" s="198"/>
      <c r="BK6" s="199"/>
      <c r="BL6" s="198"/>
      <c r="BM6" s="195">
        <v>10000</v>
      </c>
      <c r="BN6" s="195">
        <v>20300</v>
      </c>
      <c r="BO6" s="207" t="s">
        <v>557</v>
      </c>
      <c r="BP6" s="195">
        <f aca="true" t="shared" si="8" ref="BP6:BP43">BH6-BM6+BN6</f>
        <v>-9600</v>
      </c>
      <c r="BQ6" s="198"/>
      <c r="BR6" s="198"/>
      <c r="BS6" s="199"/>
      <c r="BT6" s="198"/>
    </row>
    <row r="7" spans="1:72" s="202" customFormat="1" ht="24.75" customHeight="1">
      <c r="A7" s="114"/>
      <c r="B7" s="115" t="s">
        <v>417</v>
      </c>
      <c r="C7" s="114" t="s">
        <v>719</v>
      </c>
      <c r="D7" s="113">
        <v>40.83</v>
      </c>
      <c r="E7" s="201" t="s">
        <v>944</v>
      </c>
      <c r="F7" s="115" t="s">
        <v>836</v>
      </c>
      <c r="G7" s="182">
        <v>0</v>
      </c>
      <c r="H7" s="113"/>
      <c r="I7" s="113"/>
      <c r="J7" s="206"/>
      <c r="K7" s="113">
        <f t="shared" si="0"/>
        <v>0</v>
      </c>
      <c r="L7" s="113">
        <v>0</v>
      </c>
      <c r="M7" s="113"/>
      <c r="N7" s="113"/>
      <c r="O7" s="157"/>
      <c r="P7" s="113">
        <f t="shared" si="1"/>
        <v>0</v>
      </c>
      <c r="Q7" s="113"/>
      <c r="R7" s="113"/>
      <c r="S7" s="206"/>
      <c r="T7" s="113">
        <f t="shared" si="2"/>
        <v>0</v>
      </c>
      <c r="U7" s="113"/>
      <c r="V7" s="113"/>
      <c r="W7" s="157"/>
      <c r="X7" s="113"/>
      <c r="Y7" s="113"/>
      <c r="Z7" s="113"/>
      <c r="AA7" s="206"/>
      <c r="AB7" s="195">
        <f t="shared" si="3"/>
        <v>0</v>
      </c>
      <c r="AC7" s="113"/>
      <c r="AD7" s="113"/>
      <c r="AE7" s="157"/>
      <c r="AF7" s="113"/>
      <c r="AG7" s="113"/>
      <c r="AH7" s="113"/>
      <c r="AI7" s="206"/>
      <c r="AJ7" s="113">
        <f t="shared" si="4"/>
        <v>0</v>
      </c>
      <c r="AK7" s="113"/>
      <c r="AL7" s="113"/>
      <c r="AM7" s="206"/>
      <c r="AN7" s="113"/>
      <c r="AO7" s="113"/>
      <c r="AP7" s="113"/>
      <c r="AQ7" s="206"/>
      <c r="AR7" s="113">
        <f t="shared" si="5"/>
        <v>0</v>
      </c>
      <c r="AS7" s="113"/>
      <c r="AT7" s="113"/>
      <c r="AU7" s="157"/>
      <c r="AV7" s="113"/>
      <c r="AW7" s="113"/>
      <c r="AX7" s="113"/>
      <c r="AY7" s="206"/>
      <c r="AZ7" s="113">
        <f t="shared" si="6"/>
        <v>0</v>
      </c>
      <c r="BA7" s="113"/>
      <c r="BB7" s="113"/>
      <c r="BC7" s="157"/>
      <c r="BD7" s="113"/>
      <c r="BE7" s="113"/>
      <c r="BF7" s="113"/>
      <c r="BG7" s="206"/>
      <c r="BH7" s="113">
        <f t="shared" si="7"/>
        <v>0</v>
      </c>
      <c r="BI7" s="113"/>
      <c r="BJ7" s="113"/>
      <c r="BK7" s="157"/>
      <c r="BL7" s="113"/>
      <c r="BM7" s="113"/>
      <c r="BN7" s="113"/>
      <c r="BO7" s="206"/>
      <c r="BP7" s="113">
        <f t="shared" si="8"/>
        <v>0</v>
      </c>
      <c r="BQ7" s="113"/>
      <c r="BR7" s="113"/>
      <c r="BS7" s="157"/>
      <c r="BT7" s="113"/>
    </row>
    <row r="8" spans="1:72" ht="24.75" customHeight="1">
      <c r="A8" s="13">
        <v>3</v>
      </c>
      <c r="B8" s="8" t="s">
        <v>418</v>
      </c>
      <c r="C8" s="13" t="s">
        <v>720</v>
      </c>
      <c r="D8" s="13">
        <v>63.74</v>
      </c>
      <c r="E8" s="189"/>
      <c r="F8" s="8" t="s">
        <v>837</v>
      </c>
      <c r="G8" s="195">
        <v>10000</v>
      </c>
      <c r="H8" s="195">
        <v>10000</v>
      </c>
      <c r="I8" s="195">
        <v>10000</v>
      </c>
      <c r="J8" s="208">
        <v>42495</v>
      </c>
      <c r="K8" s="195">
        <f t="shared" si="0"/>
        <v>10000</v>
      </c>
      <c r="L8" s="198">
        <v>0</v>
      </c>
      <c r="M8" s="198"/>
      <c r="N8" s="198"/>
      <c r="O8" s="198"/>
      <c r="P8" s="198">
        <f t="shared" si="1"/>
        <v>0</v>
      </c>
      <c r="Q8" s="195">
        <v>10000</v>
      </c>
      <c r="R8" s="195">
        <v>10000</v>
      </c>
      <c r="S8" s="208">
        <v>42524</v>
      </c>
      <c r="T8" s="195">
        <f t="shared" si="2"/>
        <v>10000</v>
      </c>
      <c r="U8" s="198"/>
      <c r="V8" s="198"/>
      <c r="W8" s="198"/>
      <c r="X8" s="198"/>
      <c r="Y8" s="195">
        <v>10000</v>
      </c>
      <c r="Z8" s="195">
        <v>10000</v>
      </c>
      <c r="AA8" s="208">
        <v>42559</v>
      </c>
      <c r="AB8" s="195">
        <f t="shared" si="3"/>
        <v>10000</v>
      </c>
      <c r="AC8" s="198"/>
      <c r="AD8" s="198"/>
      <c r="AE8" s="198"/>
      <c r="AF8" s="198"/>
      <c r="AG8" s="195">
        <v>10000</v>
      </c>
      <c r="AH8" s="195">
        <v>10000</v>
      </c>
      <c r="AI8" s="208">
        <v>42587</v>
      </c>
      <c r="AJ8" s="195">
        <f t="shared" si="4"/>
        <v>10000</v>
      </c>
      <c r="AK8" s="198"/>
      <c r="AL8" s="198"/>
      <c r="AM8" s="234"/>
      <c r="AN8" s="198"/>
      <c r="AO8" s="195">
        <v>10000</v>
      </c>
      <c r="AP8" s="195">
        <v>10000</v>
      </c>
      <c r="AQ8" s="208">
        <v>42620</v>
      </c>
      <c r="AR8" s="195">
        <f t="shared" si="5"/>
        <v>10000</v>
      </c>
      <c r="AS8" s="198"/>
      <c r="AT8" s="198"/>
      <c r="AU8" s="198"/>
      <c r="AV8" s="198"/>
      <c r="AW8" s="195">
        <v>10000</v>
      </c>
      <c r="AX8" s="195">
        <v>10000</v>
      </c>
      <c r="AY8" s="208">
        <v>42648</v>
      </c>
      <c r="AZ8" s="195">
        <f t="shared" si="6"/>
        <v>10000</v>
      </c>
      <c r="BA8" s="198"/>
      <c r="BB8" s="198"/>
      <c r="BC8" s="198"/>
      <c r="BD8" s="198"/>
      <c r="BE8" s="195">
        <v>10000</v>
      </c>
      <c r="BF8" s="195">
        <v>10000</v>
      </c>
      <c r="BG8" s="208">
        <v>42677</v>
      </c>
      <c r="BH8" s="195">
        <f t="shared" si="7"/>
        <v>10000</v>
      </c>
      <c r="BI8" s="198"/>
      <c r="BJ8" s="198"/>
      <c r="BK8" s="198"/>
      <c r="BL8" s="198"/>
      <c r="BM8" s="195">
        <v>10000</v>
      </c>
      <c r="BN8" s="195">
        <v>10000</v>
      </c>
      <c r="BO8" s="208">
        <v>42709</v>
      </c>
      <c r="BP8" s="195">
        <f t="shared" si="8"/>
        <v>10000</v>
      </c>
      <c r="BQ8" s="198"/>
      <c r="BR8" s="198"/>
      <c r="BS8" s="198"/>
      <c r="BT8" s="198"/>
    </row>
    <row r="9" spans="1:72" ht="24.75" customHeight="1">
      <c r="A9" s="13">
        <v>4</v>
      </c>
      <c r="B9" s="8" t="s">
        <v>419</v>
      </c>
      <c r="C9" s="13" t="s">
        <v>746</v>
      </c>
      <c r="D9" s="12">
        <v>64.1</v>
      </c>
      <c r="E9" s="189">
        <v>0.5</v>
      </c>
      <c r="F9" s="8" t="s">
        <v>838</v>
      </c>
      <c r="G9" s="195">
        <v>120.04</v>
      </c>
      <c r="H9" s="195">
        <v>5000</v>
      </c>
      <c r="I9" s="195">
        <v>5000</v>
      </c>
      <c r="J9" s="208">
        <v>42499</v>
      </c>
      <c r="K9" s="195">
        <f t="shared" si="0"/>
        <v>120.03999999999996</v>
      </c>
      <c r="L9" s="198">
        <v>0</v>
      </c>
      <c r="M9" s="198"/>
      <c r="N9" s="198"/>
      <c r="O9" s="198"/>
      <c r="P9" s="198">
        <f t="shared" si="1"/>
        <v>0</v>
      </c>
      <c r="Q9" s="195">
        <v>5000</v>
      </c>
      <c r="R9" s="195">
        <v>5000</v>
      </c>
      <c r="S9" s="208">
        <v>42528</v>
      </c>
      <c r="T9" s="195">
        <f t="shared" si="2"/>
        <v>120.03999999999996</v>
      </c>
      <c r="U9" s="198"/>
      <c r="V9" s="198"/>
      <c r="W9" s="198"/>
      <c r="X9" s="198"/>
      <c r="Y9" s="195">
        <v>5000</v>
      </c>
      <c r="Z9" s="195">
        <v>5000</v>
      </c>
      <c r="AA9" s="208">
        <v>42562</v>
      </c>
      <c r="AB9" s="195">
        <f t="shared" si="3"/>
        <v>120.03999999999996</v>
      </c>
      <c r="AC9" s="198"/>
      <c r="AD9" s="198"/>
      <c r="AE9" s="198"/>
      <c r="AF9" s="198"/>
      <c r="AG9" s="195">
        <v>5000</v>
      </c>
      <c r="AH9" s="195">
        <v>5000</v>
      </c>
      <c r="AI9" s="208">
        <v>42590</v>
      </c>
      <c r="AJ9" s="195">
        <f t="shared" si="4"/>
        <v>120.03999999999996</v>
      </c>
      <c r="AK9" s="198"/>
      <c r="AL9" s="198"/>
      <c r="AM9" s="234"/>
      <c r="AN9" s="198"/>
      <c r="AO9" s="195">
        <v>5000</v>
      </c>
      <c r="AP9" s="195">
        <v>5000</v>
      </c>
      <c r="AQ9" s="208">
        <v>42622</v>
      </c>
      <c r="AR9" s="195">
        <f t="shared" si="5"/>
        <v>120.03999999999996</v>
      </c>
      <c r="AS9" s="198"/>
      <c r="AT9" s="198"/>
      <c r="AU9" s="198"/>
      <c r="AV9" s="198"/>
      <c r="AW9" s="195">
        <v>5000</v>
      </c>
      <c r="AX9" s="195">
        <v>5000</v>
      </c>
      <c r="AY9" s="208">
        <v>42653</v>
      </c>
      <c r="AZ9" s="195">
        <f t="shared" si="6"/>
        <v>120.03999999999996</v>
      </c>
      <c r="BA9" s="198"/>
      <c r="BB9" s="198"/>
      <c r="BC9" s="198"/>
      <c r="BD9" s="198"/>
      <c r="BE9" s="195">
        <v>5000</v>
      </c>
      <c r="BF9" s="195">
        <v>5000</v>
      </c>
      <c r="BG9" s="208">
        <v>42682</v>
      </c>
      <c r="BH9" s="195">
        <f t="shared" si="7"/>
        <v>120.03999999999996</v>
      </c>
      <c r="BI9" s="198"/>
      <c r="BJ9" s="198"/>
      <c r="BK9" s="198"/>
      <c r="BL9" s="198"/>
      <c r="BM9" s="195">
        <v>5000</v>
      </c>
      <c r="BN9" s="195">
        <v>5000</v>
      </c>
      <c r="BO9" s="208">
        <v>42716</v>
      </c>
      <c r="BP9" s="195">
        <f t="shared" si="8"/>
        <v>120.03999999999996</v>
      </c>
      <c r="BQ9" s="198"/>
      <c r="BR9" s="198"/>
      <c r="BS9" s="198"/>
      <c r="BT9" s="198"/>
    </row>
    <row r="10" spans="1:72" ht="24.75" customHeight="1">
      <c r="A10" s="13">
        <v>5</v>
      </c>
      <c r="B10" s="8" t="s">
        <v>420</v>
      </c>
      <c r="C10" s="13" t="s">
        <v>747</v>
      </c>
      <c r="D10" s="12">
        <v>40.63</v>
      </c>
      <c r="E10" s="189">
        <v>0.5</v>
      </c>
      <c r="F10" s="8" t="s">
        <v>883</v>
      </c>
      <c r="G10" s="195">
        <v>301.49</v>
      </c>
      <c r="H10" s="195">
        <v>4000</v>
      </c>
      <c r="I10" s="195">
        <v>4000</v>
      </c>
      <c r="J10" s="208">
        <v>42501</v>
      </c>
      <c r="K10" s="195">
        <f t="shared" si="0"/>
        <v>301.4899999999998</v>
      </c>
      <c r="L10" s="198">
        <v>29.85</v>
      </c>
      <c r="M10" s="198"/>
      <c r="N10" s="198"/>
      <c r="O10" s="198"/>
      <c r="P10" s="198">
        <f t="shared" si="1"/>
        <v>29.85</v>
      </c>
      <c r="Q10" s="195">
        <v>4000</v>
      </c>
      <c r="R10" s="195">
        <v>4000</v>
      </c>
      <c r="S10" s="208">
        <v>42535</v>
      </c>
      <c r="T10" s="195">
        <f t="shared" si="2"/>
        <v>301.4899999999998</v>
      </c>
      <c r="U10" s="198"/>
      <c r="V10" s="198"/>
      <c r="W10" s="198"/>
      <c r="X10" s="198"/>
      <c r="Y10" s="195">
        <v>4000</v>
      </c>
      <c r="Z10" s="195">
        <v>4000</v>
      </c>
      <c r="AA10" s="208">
        <v>42562</v>
      </c>
      <c r="AB10" s="195">
        <f t="shared" si="3"/>
        <v>301.4899999999998</v>
      </c>
      <c r="AC10" s="198"/>
      <c r="AD10" s="198"/>
      <c r="AE10" s="198"/>
      <c r="AF10" s="198"/>
      <c r="AG10" s="195">
        <v>4000</v>
      </c>
      <c r="AH10" s="195">
        <v>4000</v>
      </c>
      <c r="AI10" s="208">
        <v>42593</v>
      </c>
      <c r="AJ10" s="195">
        <f t="shared" si="4"/>
        <v>301.4899999999998</v>
      </c>
      <c r="AK10" s="198"/>
      <c r="AL10" s="198"/>
      <c r="AM10" s="234"/>
      <c r="AN10" s="198"/>
      <c r="AO10" s="195">
        <v>4000</v>
      </c>
      <c r="AP10" s="195">
        <v>4000</v>
      </c>
      <c r="AQ10" s="208">
        <v>42625</v>
      </c>
      <c r="AR10" s="195">
        <f t="shared" si="5"/>
        <v>301.4899999999998</v>
      </c>
      <c r="AS10" s="198"/>
      <c r="AT10" s="198"/>
      <c r="AU10" s="198"/>
      <c r="AV10" s="198"/>
      <c r="AW10" s="195">
        <v>4000</v>
      </c>
      <c r="AX10" s="195">
        <v>4000</v>
      </c>
      <c r="AY10" s="208">
        <v>42655</v>
      </c>
      <c r="AZ10" s="195">
        <f t="shared" si="6"/>
        <v>301.4899999999998</v>
      </c>
      <c r="BA10" s="198"/>
      <c r="BB10" s="198"/>
      <c r="BC10" s="198"/>
      <c r="BD10" s="198"/>
      <c r="BE10" s="195">
        <v>4000</v>
      </c>
      <c r="BF10" s="195">
        <v>4000</v>
      </c>
      <c r="BG10" s="208">
        <v>42688</v>
      </c>
      <c r="BH10" s="195">
        <f t="shared" si="7"/>
        <v>301.4899999999998</v>
      </c>
      <c r="BI10" s="198"/>
      <c r="BJ10" s="198"/>
      <c r="BK10" s="198"/>
      <c r="BL10" s="198"/>
      <c r="BM10" s="195">
        <v>4000</v>
      </c>
      <c r="BN10" s="195">
        <v>4000</v>
      </c>
      <c r="BO10" s="208">
        <v>42716</v>
      </c>
      <c r="BP10" s="195">
        <f t="shared" si="8"/>
        <v>301.4899999999998</v>
      </c>
      <c r="BQ10" s="198"/>
      <c r="BR10" s="198"/>
      <c r="BS10" s="198"/>
      <c r="BT10" s="198"/>
    </row>
    <row r="11" spans="1:72" ht="24.75" customHeight="1">
      <c r="A11" s="13">
        <v>6</v>
      </c>
      <c r="B11" s="8" t="s">
        <v>421</v>
      </c>
      <c r="C11" s="13" t="s">
        <v>748</v>
      </c>
      <c r="D11" s="12">
        <v>63.25</v>
      </c>
      <c r="E11" s="189"/>
      <c r="F11" s="8" t="s">
        <v>884</v>
      </c>
      <c r="G11" s="195">
        <v>-75000</v>
      </c>
      <c r="H11" s="195">
        <v>10000</v>
      </c>
      <c r="I11" s="195">
        <v>5000</v>
      </c>
      <c r="J11" s="208">
        <v>42520</v>
      </c>
      <c r="K11" s="195">
        <f t="shared" si="0"/>
        <v>-80000</v>
      </c>
      <c r="L11" s="198">
        <v>-27303.01</v>
      </c>
      <c r="M11" s="198"/>
      <c r="N11" s="198"/>
      <c r="O11" s="198"/>
      <c r="P11" s="198">
        <f t="shared" si="1"/>
        <v>-27303.01</v>
      </c>
      <c r="Q11" s="195">
        <v>10000</v>
      </c>
      <c r="R11" s="195">
        <v>5000</v>
      </c>
      <c r="S11" s="208">
        <v>42535</v>
      </c>
      <c r="T11" s="195">
        <f t="shared" si="2"/>
        <v>-85000</v>
      </c>
      <c r="U11" s="198"/>
      <c r="V11" s="198"/>
      <c r="W11" s="198"/>
      <c r="X11" s="198"/>
      <c r="Y11" s="195">
        <v>10000</v>
      </c>
      <c r="Z11" s="195">
        <v>5000</v>
      </c>
      <c r="AA11" s="208">
        <v>42562</v>
      </c>
      <c r="AB11" s="195">
        <f t="shared" si="3"/>
        <v>-90000</v>
      </c>
      <c r="AC11" s="198"/>
      <c r="AD11" s="198"/>
      <c r="AE11" s="198"/>
      <c r="AF11" s="198"/>
      <c r="AG11" s="195">
        <v>10000</v>
      </c>
      <c r="AH11" s="195">
        <v>20000</v>
      </c>
      <c r="AI11" s="208">
        <v>42611</v>
      </c>
      <c r="AJ11" s="195">
        <f t="shared" si="4"/>
        <v>-80000</v>
      </c>
      <c r="AK11" s="198"/>
      <c r="AL11" s="198"/>
      <c r="AM11" s="234"/>
      <c r="AN11" s="198"/>
      <c r="AO11" s="195">
        <v>10000</v>
      </c>
      <c r="AP11" s="195"/>
      <c r="AQ11" s="208"/>
      <c r="AR11" s="195">
        <f t="shared" si="5"/>
        <v>-90000</v>
      </c>
      <c r="AS11" s="198"/>
      <c r="AT11" s="198"/>
      <c r="AU11" s="198"/>
      <c r="AV11" s="198"/>
      <c r="AW11" s="195">
        <v>10000</v>
      </c>
      <c r="AX11" s="195"/>
      <c r="AY11" s="208"/>
      <c r="AZ11" s="195">
        <f t="shared" si="6"/>
        <v>-100000</v>
      </c>
      <c r="BA11" s="198"/>
      <c r="BB11" s="198"/>
      <c r="BC11" s="198"/>
      <c r="BD11" s="198"/>
      <c r="BE11" s="195">
        <v>10000</v>
      </c>
      <c r="BF11" s="195">
        <v>5000</v>
      </c>
      <c r="BG11" s="208">
        <v>42685</v>
      </c>
      <c r="BH11" s="195">
        <f t="shared" si="7"/>
        <v>-105000</v>
      </c>
      <c r="BI11" s="198"/>
      <c r="BJ11" s="198"/>
      <c r="BK11" s="198"/>
      <c r="BL11" s="198"/>
      <c r="BM11" s="195">
        <v>10000</v>
      </c>
      <c r="BN11" s="195">
        <v>10000</v>
      </c>
      <c r="BO11" s="208">
        <v>42710</v>
      </c>
      <c r="BP11" s="195">
        <f t="shared" si="8"/>
        <v>-105000</v>
      </c>
      <c r="BQ11" s="198"/>
      <c r="BR11" s="198"/>
      <c r="BS11" s="198"/>
      <c r="BT11" s="198"/>
    </row>
    <row r="12" spans="1:72" ht="46.5" customHeight="1">
      <c r="A12" s="13">
        <v>7</v>
      </c>
      <c r="B12" s="8" t="s">
        <v>422</v>
      </c>
      <c r="C12" s="13" t="s">
        <v>749</v>
      </c>
      <c r="D12" s="12">
        <v>64</v>
      </c>
      <c r="E12" s="189"/>
      <c r="F12" s="8" t="s">
        <v>885</v>
      </c>
      <c r="G12" s="195">
        <v>10001.24</v>
      </c>
      <c r="H12" s="195">
        <v>10000</v>
      </c>
      <c r="I12" s="195">
        <v>10000</v>
      </c>
      <c r="J12" s="208">
        <v>42521</v>
      </c>
      <c r="K12" s="195">
        <f t="shared" si="0"/>
        <v>10001.24</v>
      </c>
      <c r="L12" s="198">
        <v>0</v>
      </c>
      <c r="M12" s="198"/>
      <c r="N12" s="198"/>
      <c r="O12" s="198"/>
      <c r="P12" s="198">
        <f t="shared" si="1"/>
        <v>0</v>
      </c>
      <c r="Q12" s="195">
        <v>10000</v>
      </c>
      <c r="R12" s="195"/>
      <c r="S12" s="205"/>
      <c r="T12" s="195">
        <f t="shared" si="2"/>
        <v>1.2399999999997817</v>
      </c>
      <c r="U12" s="198"/>
      <c r="V12" s="198"/>
      <c r="W12" s="198"/>
      <c r="X12" s="198"/>
      <c r="Y12" s="195">
        <v>10000</v>
      </c>
      <c r="Z12" s="195">
        <v>20000</v>
      </c>
      <c r="AA12" s="207" t="s">
        <v>687</v>
      </c>
      <c r="AB12" s="195">
        <f t="shared" si="3"/>
        <v>10001.24</v>
      </c>
      <c r="AC12" s="198"/>
      <c r="AD12" s="198"/>
      <c r="AE12" s="198"/>
      <c r="AF12" s="198"/>
      <c r="AG12" s="195">
        <v>10000</v>
      </c>
      <c r="AH12" s="195">
        <v>10000</v>
      </c>
      <c r="AI12" s="207">
        <v>42613</v>
      </c>
      <c r="AJ12" s="195">
        <f t="shared" si="4"/>
        <v>10001.24</v>
      </c>
      <c r="AK12" s="198"/>
      <c r="AL12" s="198"/>
      <c r="AM12" s="234"/>
      <c r="AN12" s="198"/>
      <c r="AO12" s="195">
        <v>10000</v>
      </c>
      <c r="AP12" s="195"/>
      <c r="AQ12" s="207"/>
      <c r="AR12" s="195">
        <f t="shared" si="5"/>
        <v>1.2399999999997817</v>
      </c>
      <c r="AS12" s="198"/>
      <c r="AT12" s="198"/>
      <c r="AU12" s="198"/>
      <c r="AV12" s="198"/>
      <c r="AW12" s="195">
        <v>10000</v>
      </c>
      <c r="AX12" s="195"/>
      <c r="AY12" s="207"/>
      <c r="AZ12" s="195">
        <f t="shared" si="6"/>
        <v>-9998.76</v>
      </c>
      <c r="BA12" s="198"/>
      <c r="BB12" s="198"/>
      <c r="BC12" s="198"/>
      <c r="BD12" s="198"/>
      <c r="BE12" s="195">
        <v>10000</v>
      </c>
      <c r="BF12" s="195">
        <v>20000</v>
      </c>
      <c r="BG12" s="207" t="s">
        <v>355</v>
      </c>
      <c r="BH12" s="195">
        <f t="shared" si="7"/>
        <v>1.2399999999979627</v>
      </c>
      <c r="BI12" s="198"/>
      <c r="BJ12" s="198"/>
      <c r="BK12" s="198"/>
      <c r="BL12" s="198"/>
      <c r="BM12" s="195">
        <v>10000</v>
      </c>
      <c r="BN12" s="195">
        <v>10000</v>
      </c>
      <c r="BO12" s="207">
        <v>42730</v>
      </c>
      <c r="BP12" s="195">
        <f t="shared" si="8"/>
        <v>1.2399999999979627</v>
      </c>
      <c r="BQ12" s="198"/>
      <c r="BR12" s="198"/>
      <c r="BS12" s="198"/>
      <c r="BT12" s="198"/>
    </row>
    <row r="13" spans="1:72" ht="24.75" customHeight="1">
      <c r="A13" s="13">
        <v>8</v>
      </c>
      <c r="B13" s="8" t="s">
        <v>423</v>
      </c>
      <c r="C13" s="13" t="s">
        <v>750</v>
      </c>
      <c r="D13" s="12">
        <v>40.99</v>
      </c>
      <c r="E13" s="189"/>
      <c r="F13" s="8" t="s">
        <v>886</v>
      </c>
      <c r="G13" s="195">
        <v>2032.26</v>
      </c>
      <c r="H13" s="195">
        <v>8000</v>
      </c>
      <c r="I13" s="195">
        <v>8000</v>
      </c>
      <c r="J13" s="208">
        <v>42495</v>
      </c>
      <c r="K13" s="195">
        <f t="shared" si="0"/>
        <v>2032.2600000000002</v>
      </c>
      <c r="L13" s="198">
        <v>-11195.25</v>
      </c>
      <c r="M13" s="198"/>
      <c r="N13" s="198"/>
      <c r="O13" s="198"/>
      <c r="P13" s="198">
        <f t="shared" si="1"/>
        <v>-11195.25</v>
      </c>
      <c r="Q13" s="195">
        <v>8000</v>
      </c>
      <c r="R13" s="195">
        <v>8000</v>
      </c>
      <c r="S13" s="208">
        <v>42530</v>
      </c>
      <c r="T13" s="195">
        <f t="shared" si="2"/>
        <v>2032.2600000000002</v>
      </c>
      <c r="U13" s="198"/>
      <c r="V13" s="198"/>
      <c r="W13" s="198"/>
      <c r="X13" s="198"/>
      <c r="Y13" s="195">
        <v>8000</v>
      </c>
      <c r="Z13" s="195">
        <v>8000</v>
      </c>
      <c r="AA13" s="208">
        <v>42557</v>
      </c>
      <c r="AB13" s="195">
        <f t="shared" si="3"/>
        <v>2032.2600000000002</v>
      </c>
      <c r="AC13" s="198"/>
      <c r="AD13" s="198"/>
      <c r="AE13" s="198"/>
      <c r="AF13" s="198"/>
      <c r="AG13" s="195">
        <v>8000</v>
      </c>
      <c r="AH13" s="195">
        <v>8000</v>
      </c>
      <c r="AI13" s="208">
        <v>42586</v>
      </c>
      <c r="AJ13" s="195">
        <f t="shared" si="4"/>
        <v>2032.2600000000002</v>
      </c>
      <c r="AK13" s="198"/>
      <c r="AL13" s="198"/>
      <c r="AM13" s="234"/>
      <c r="AN13" s="198"/>
      <c r="AO13" s="195">
        <v>8000</v>
      </c>
      <c r="AP13" s="195">
        <v>8000</v>
      </c>
      <c r="AQ13" s="208">
        <v>42618</v>
      </c>
      <c r="AR13" s="195">
        <f t="shared" si="5"/>
        <v>2032.2600000000002</v>
      </c>
      <c r="AS13" s="198"/>
      <c r="AT13" s="198"/>
      <c r="AU13" s="198"/>
      <c r="AV13" s="198"/>
      <c r="AW13" s="195">
        <v>8000</v>
      </c>
      <c r="AX13" s="195">
        <v>8000</v>
      </c>
      <c r="AY13" s="208">
        <v>42649</v>
      </c>
      <c r="AZ13" s="195">
        <f t="shared" si="6"/>
        <v>2032.2600000000002</v>
      </c>
      <c r="BA13" s="198"/>
      <c r="BB13" s="198"/>
      <c r="BC13" s="198"/>
      <c r="BD13" s="198"/>
      <c r="BE13" s="195">
        <v>8000</v>
      </c>
      <c r="BF13" s="195">
        <v>8000</v>
      </c>
      <c r="BG13" s="208">
        <v>42681</v>
      </c>
      <c r="BH13" s="195">
        <f t="shared" si="7"/>
        <v>2032.2600000000002</v>
      </c>
      <c r="BI13" s="198"/>
      <c r="BJ13" s="198"/>
      <c r="BK13" s="198"/>
      <c r="BL13" s="198"/>
      <c r="BM13" s="195">
        <v>8000</v>
      </c>
      <c r="BN13" s="195">
        <v>8000</v>
      </c>
      <c r="BO13" s="208">
        <v>42706</v>
      </c>
      <c r="BP13" s="195">
        <f t="shared" si="8"/>
        <v>2032.2600000000002</v>
      </c>
      <c r="BQ13" s="198"/>
      <c r="BR13" s="198"/>
      <c r="BS13" s="198"/>
      <c r="BT13" s="198"/>
    </row>
    <row r="14" spans="1:72" s="202" customFormat="1" ht="45.75" customHeight="1">
      <c r="A14" s="114"/>
      <c r="B14" s="204" t="s">
        <v>533</v>
      </c>
      <c r="C14" s="114" t="s">
        <v>858</v>
      </c>
      <c r="D14" s="113">
        <v>40.02</v>
      </c>
      <c r="E14" s="201" t="s">
        <v>762</v>
      </c>
      <c r="F14" s="204" t="s">
        <v>887</v>
      </c>
      <c r="G14" s="113">
        <v>45.57</v>
      </c>
      <c r="H14" s="113">
        <v>8000</v>
      </c>
      <c r="I14" s="113">
        <v>8000</v>
      </c>
      <c r="J14" s="157">
        <v>42493</v>
      </c>
      <c r="K14" s="113">
        <f t="shared" si="0"/>
        <v>45.56999999999971</v>
      </c>
      <c r="L14" s="113">
        <v>-71.59</v>
      </c>
      <c r="M14" s="113"/>
      <c r="N14" s="113"/>
      <c r="O14" s="113"/>
      <c r="P14" s="113">
        <f t="shared" si="1"/>
        <v>-71.59</v>
      </c>
      <c r="Q14" s="113">
        <v>8000</v>
      </c>
      <c r="R14" s="113">
        <v>8000</v>
      </c>
      <c r="S14" s="157">
        <v>42527</v>
      </c>
      <c r="T14" s="113">
        <f t="shared" si="2"/>
        <v>45.56999999999971</v>
      </c>
      <c r="U14" s="113"/>
      <c r="V14" s="113"/>
      <c r="W14" s="113"/>
      <c r="X14" s="113"/>
      <c r="Y14" s="113">
        <v>8000</v>
      </c>
      <c r="Z14" s="113">
        <v>16000</v>
      </c>
      <c r="AA14" s="155" t="s">
        <v>949</v>
      </c>
      <c r="AB14" s="113">
        <f t="shared" si="3"/>
        <v>8045.57</v>
      </c>
      <c r="AC14" s="113"/>
      <c r="AD14" s="113"/>
      <c r="AE14" s="113"/>
      <c r="AF14" s="113"/>
      <c r="AG14" s="113">
        <v>2060</v>
      </c>
      <c r="AH14" s="113">
        <v>2060</v>
      </c>
      <c r="AI14" s="155">
        <v>42591</v>
      </c>
      <c r="AJ14" s="113">
        <f t="shared" si="4"/>
        <v>8045.57</v>
      </c>
      <c r="AK14" s="113">
        <v>71.59</v>
      </c>
      <c r="AL14" s="113">
        <v>31</v>
      </c>
      <c r="AM14" s="155" t="s">
        <v>882</v>
      </c>
      <c r="AN14" s="113">
        <v>-41.59</v>
      </c>
      <c r="AO14" s="113"/>
      <c r="AP14" s="113"/>
      <c r="AQ14" s="155"/>
      <c r="AR14" s="113">
        <v>0</v>
      </c>
      <c r="AS14" s="113">
        <v>41.59</v>
      </c>
      <c r="AT14" s="113"/>
      <c r="AU14" s="113"/>
      <c r="AV14" s="113"/>
      <c r="AW14" s="113">
        <v>2060</v>
      </c>
      <c r="AX14" s="113"/>
      <c r="AY14" s="155"/>
      <c r="AZ14" s="113">
        <f t="shared" si="6"/>
        <v>-2060</v>
      </c>
      <c r="BA14" s="113"/>
      <c r="BB14" s="113"/>
      <c r="BC14" s="113"/>
      <c r="BD14" s="113"/>
      <c r="BE14" s="113">
        <v>2060</v>
      </c>
      <c r="BF14" s="113"/>
      <c r="BG14" s="155"/>
      <c r="BH14" s="113">
        <f t="shared" si="7"/>
        <v>-4120</v>
      </c>
      <c r="BI14" s="113"/>
      <c r="BJ14" s="113"/>
      <c r="BK14" s="113"/>
      <c r="BL14" s="113"/>
      <c r="BM14" s="113">
        <v>2060</v>
      </c>
      <c r="BN14" s="113"/>
      <c r="BO14" s="155"/>
      <c r="BP14" s="113">
        <f t="shared" si="8"/>
        <v>-6180</v>
      </c>
      <c r="BQ14" s="113"/>
      <c r="BR14" s="113"/>
      <c r="BS14" s="113"/>
      <c r="BT14" s="113"/>
    </row>
    <row r="15" spans="1:72" ht="24.75" customHeight="1">
      <c r="A15" s="13">
        <v>9</v>
      </c>
      <c r="B15" s="8" t="s">
        <v>534</v>
      </c>
      <c r="C15" s="13" t="s">
        <v>859</v>
      </c>
      <c r="D15" s="12">
        <v>63.17</v>
      </c>
      <c r="E15" s="189"/>
      <c r="F15" s="8" t="s">
        <v>891</v>
      </c>
      <c r="G15" s="195">
        <v>1500</v>
      </c>
      <c r="H15" s="195">
        <v>10000</v>
      </c>
      <c r="I15" s="195">
        <v>10000</v>
      </c>
      <c r="J15" s="208">
        <v>42495</v>
      </c>
      <c r="K15" s="195">
        <f t="shared" si="0"/>
        <v>1500</v>
      </c>
      <c r="L15" s="198">
        <v>0</v>
      </c>
      <c r="M15" s="198"/>
      <c r="N15" s="198"/>
      <c r="O15" s="198"/>
      <c r="P15" s="198">
        <f t="shared" si="1"/>
        <v>0</v>
      </c>
      <c r="Q15" s="195">
        <v>10000</v>
      </c>
      <c r="R15" s="195">
        <v>10000</v>
      </c>
      <c r="S15" s="208">
        <v>42524</v>
      </c>
      <c r="T15" s="195">
        <f t="shared" si="2"/>
        <v>1500</v>
      </c>
      <c r="U15" s="198"/>
      <c r="V15" s="198"/>
      <c r="W15" s="198"/>
      <c r="X15" s="198"/>
      <c r="Y15" s="195">
        <v>10000</v>
      </c>
      <c r="Z15" s="195">
        <v>10000</v>
      </c>
      <c r="AA15" s="208">
        <v>42556</v>
      </c>
      <c r="AB15" s="195">
        <f t="shared" si="3"/>
        <v>1500</v>
      </c>
      <c r="AC15" s="198"/>
      <c r="AD15" s="198"/>
      <c r="AE15" s="198"/>
      <c r="AF15" s="198"/>
      <c r="AG15" s="195">
        <v>10000</v>
      </c>
      <c r="AH15" s="195">
        <v>10000</v>
      </c>
      <c r="AI15" s="208">
        <v>42587</v>
      </c>
      <c r="AJ15" s="195">
        <f t="shared" si="4"/>
        <v>1500</v>
      </c>
      <c r="AK15" s="198"/>
      <c r="AL15" s="198"/>
      <c r="AM15" s="234"/>
      <c r="AN15" s="198"/>
      <c r="AO15" s="195">
        <v>10000</v>
      </c>
      <c r="AP15" s="195">
        <v>10000</v>
      </c>
      <c r="AQ15" s="208">
        <v>42618</v>
      </c>
      <c r="AR15" s="195">
        <f t="shared" si="5"/>
        <v>1500</v>
      </c>
      <c r="AS15" s="198"/>
      <c r="AT15" s="198"/>
      <c r="AU15" s="198"/>
      <c r="AV15" s="198"/>
      <c r="AW15" s="195">
        <v>10000</v>
      </c>
      <c r="AX15" s="195">
        <v>10000</v>
      </c>
      <c r="AY15" s="208">
        <v>42648</v>
      </c>
      <c r="AZ15" s="195">
        <f t="shared" si="6"/>
        <v>1500</v>
      </c>
      <c r="BA15" s="198"/>
      <c r="BB15" s="198"/>
      <c r="BC15" s="198"/>
      <c r="BD15" s="198"/>
      <c r="BE15" s="195">
        <v>10000</v>
      </c>
      <c r="BF15" s="195">
        <v>10000</v>
      </c>
      <c r="BG15" s="208">
        <v>42677</v>
      </c>
      <c r="BH15" s="195">
        <f t="shared" si="7"/>
        <v>1500</v>
      </c>
      <c r="BI15" s="198"/>
      <c r="BJ15" s="198"/>
      <c r="BK15" s="198"/>
      <c r="BL15" s="198"/>
      <c r="BM15" s="195">
        <v>10000</v>
      </c>
      <c r="BN15" s="195">
        <v>10000</v>
      </c>
      <c r="BO15" s="208">
        <v>42709</v>
      </c>
      <c r="BP15" s="195">
        <f t="shared" si="8"/>
        <v>1500</v>
      </c>
      <c r="BQ15" s="198"/>
      <c r="BR15" s="198"/>
      <c r="BS15" s="198"/>
      <c r="BT15" s="198"/>
    </row>
    <row r="16" spans="1:72" ht="45.75" customHeight="1">
      <c r="A16" s="13">
        <v>10</v>
      </c>
      <c r="B16" s="8" t="s">
        <v>587</v>
      </c>
      <c r="C16" s="13" t="s">
        <v>860</v>
      </c>
      <c r="D16" s="12">
        <v>40.75</v>
      </c>
      <c r="E16" s="189"/>
      <c r="F16" s="8" t="s">
        <v>892</v>
      </c>
      <c r="G16" s="195">
        <v>-14851.61</v>
      </c>
      <c r="H16" s="195">
        <v>8000</v>
      </c>
      <c r="I16" s="195">
        <v>8000</v>
      </c>
      <c r="J16" s="208">
        <v>42506</v>
      </c>
      <c r="K16" s="195">
        <f t="shared" si="0"/>
        <v>-14851.61</v>
      </c>
      <c r="L16" s="198">
        <v>-19555.18</v>
      </c>
      <c r="M16" s="198"/>
      <c r="N16" s="198"/>
      <c r="O16" s="198"/>
      <c r="P16" s="198">
        <f t="shared" si="1"/>
        <v>-19555.18</v>
      </c>
      <c r="Q16" s="195">
        <v>8000</v>
      </c>
      <c r="R16" s="195">
        <v>34000</v>
      </c>
      <c r="S16" s="211" t="s">
        <v>393</v>
      </c>
      <c r="T16" s="195">
        <f t="shared" si="2"/>
        <v>11148.39</v>
      </c>
      <c r="U16" s="198"/>
      <c r="V16" s="198"/>
      <c r="W16" s="198"/>
      <c r="X16" s="198"/>
      <c r="Y16" s="195">
        <v>8000</v>
      </c>
      <c r="Z16" s="195">
        <v>8000</v>
      </c>
      <c r="AA16" s="207">
        <v>42566</v>
      </c>
      <c r="AB16" s="195">
        <f t="shared" si="3"/>
        <v>11148.39</v>
      </c>
      <c r="AC16" s="198"/>
      <c r="AD16" s="198"/>
      <c r="AE16" s="198"/>
      <c r="AF16" s="198"/>
      <c r="AG16" s="195">
        <v>8000</v>
      </c>
      <c r="AH16" s="195">
        <v>16000</v>
      </c>
      <c r="AI16" s="207" t="s">
        <v>559</v>
      </c>
      <c r="AJ16" s="195">
        <f t="shared" si="4"/>
        <v>19148.39</v>
      </c>
      <c r="AK16" s="198"/>
      <c r="AL16" s="198"/>
      <c r="AM16" s="234"/>
      <c r="AN16" s="198"/>
      <c r="AO16" s="195">
        <v>8000</v>
      </c>
      <c r="AP16" s="195"/>
      <c r="AQ16" s="207"/>
      <c r="AR16" s="195">
        <f t="shared" si="5"/>
        <v>11148.39</v>
      </c>
      <c r="AS16" s="198"/>
      <c r="AT16" s="198"/>
      <c r="AU16" s="198"/>
      <c r="AV16" s="198"/>
      <c r="AW16" s="195">
        <v>8000</v>
      </c>
      <c r="AX16" s="195">
        <v>8000</v>
      </c>
      <c r="AY16" s="207">
        <v>42657</v>
      </c>
      <c r="AZ16" s="195">
        <f t="shared" si="6"/>
        <v>11148.39</v>
      </c>
      <c r="BA16" s="198"/>
      <c r="BB16" s="198"/>
      <c r="BC16" s="198"/>
      <c r="BD16" s="198"/>
      <c r="BE16" s="195">
        <v>8000</v>
      </c>
      <c r="BF16" s="195">
        <v>8000</v>
      </c>
      <c r="BG16" s="207">
        <v>42702</v>
      </c>
      <c r="BH16" s="195">
        <f t="shared" si="7"/>
        <v>11148.39</v>
      </c>
      <c r="BI16" s="198"/>
      <c r="BJ16" s="198"/>
      <c r="BK16" s="198"/>
      <c r="BL16" s="198"/>
      <c r="BM16" s="195">
        <v>8000</v>
      </c>
      <c r="BN16" s="195"/>
      <c r="BO16" s="207"/>
      <c r="BP16" s="195">
        <f t="shared" si="8"/>
        <v>3148.3899999999994</v>
      </c>
      <c r="BQ16" s="198"/>
      <c r="BR16" s="198"/>
      <c r="BS16" s="198"/>
      <c r="BT16" s="198"/>
    </row>
    <row r="17" spans="1:72" ht="24.75" customHeight="1">
      <c r="A17" s="13">
        <v>11</v>
      </c>
      <c r="B17" s="8" t="s">
        <v>537</v>
      </c>
      <c r="C17" s="13" t="s">
        <v>861</v>
      </c>
      <c r="D17" s="12">
        <v>40.32</v>
      </c>
      <c r="E17" s="189"/>
      <c r="F17" s="8" t="s">
        <v>894</v>
      </c>
      <c r="G17" s="195">
        <v>0.45</v>
      </c>
      <c r="H17" s="195">
        <v>8000</v>
      </c>
      <c r="I17" s="195">
        <v>8000</v>
      </c>
      <c r="J17" s="208">
        <v>42501</v>
      </c>
      <c r="K17" s="195">
        <f t="shared" si="0"/>
        <v>0.4499999999998181</v>
      </c>
      <c r="L17" s="198">
        <v>-244.06</v>
      </c>
      <c r="M17" s="198"/>
      <c r="N17" s="198"/>
      <c r="O17" s="198"/>
      <c r="P17" s="198">
        <f t="shared" si="1"/>
        <v>-244.06</v>
      </c>
      <c r="Q17" s="195">
        <v>8000</v>
      </c>
      <c r="R17" s="195">
        <v>8000</v>
      </c>
      <c r="S17" s="208">
        <v>42549</v>
      </c>
      <c r="T17" s="195">
        <f t="shared" si="2"/>
        <v>0.4499999999998181</v>
      </c>
      <c r="U17" s="198"/>
      <c r="V17" s="198"/>
      <c r="W17" s="198"/>
      <c r="X17" s="198"/>
      <c r="Y17" s="195">
        <v>8000</v>
      </c>
      <c r="Z17" s="195">
        <v>8000</v>
      </c>
      <c r="AA17" s="208">
        <v>42563</v>
      </c>
      <c r="AB17" s="195">
        <f t="shared" si="3"/>
        <v>0.4499999999998181</v>
      </c>
      <c r="AC17" s="198"/>
      <c r="AD17" s="198"/>
      <c r="AE17" s="198"/>
      <c r="AF17" s="198"/>
      <c r="AG17" s="195">
        <v>8000</v>
      </c>
      <c r="AH17" s="195">
        <v>8000</v>
      </c>
      <c r="AI17" s="208">
        <v>42597</v>
      </c>
      <c r="AJ17" s="195">
        <f t="shared" si="4"/>
        <v>0.4499999999998181</v>
      </c>
      <c r="AK17" s="198"/>
      <c r="AL17" s="198"/>
      <c r="AM17" s="234"/>
      <c r="AN17" s="198"/>
      <c r="AO17" s="195">
        <v>8000</v>
      </c>
      <c r="AP17" s="195">
        <v>8000</v>
      </c>
      <c r="AQ17" s="208">
        <v>42626</v>
      </c>
      <c r="AR17" s="195">
        <f t="shared" si="5"/>
        <v>0.4499999999998181</v>
      </c>
      <c r="AS17" s="198"/>
      <c r="AT17" s="198"/>
      <c r="AU17" s="198"/>
      <c r="AV17" s="198"/>
      <c r="AW17" s="195">
        <v>8000</v>
      </c>
      <c r="AX17" s="195">
        <v>8000</v>
      </c>
      <c r="AY17" s="208">
        <v>42655</v>
      </c>
      <c r="AZ17" s="195">
        <f t="shared" si="6"/>
        <v>0.4499999999998181</v>
      </c>
      <c r="BA17" s="198"/>
      <c r="BB17" s="198"/>
      <c r="BC17" s="198"/>
      <c r="BD17" s="198"/>
      <c r="BE17" s="195">
        <v>8000</v>
      </c>
      <c r="BF17" s="195">
        <v>8000</v>
      </c>
      <c r="BG17" s="208">
        <v>42691</v>
      </c>
      <c r="BH17" s="195">
        <f t="shared" si="7"/>
        <v>0.4499999999998181</v>
      </c>
      <c r="BI17" s="198"/>
      <c r="BJ17" s="198"/>
      <c r="BK17" s="198"/>
      <c r="BL17" s="198"/>
      <c r="BM17" s="195">
        <v>8000</v>
      </c>
      <c r="BN17" s="195">
        <v>8000</v>
      </c>
      <c r="BO17" s="208">
        <v>42718</v>
      </c>
      <c r="BP17" s="195">
        <f t="shared" si="8"/>
        <v>0.4499999999998181</v>
      </c>
      <c r="BQ17" s="198"/>
      <c r="BR17" s="198"/>
      <c r="BS17" s="198"/>
      <c r="BT17" s="198"/>
    </row>
    <row r="18" spans="1:72" ht="44.25" customHeight="1">
      <c r="A18" s="13">
        <v>12</v>
      </c>
      <c r="B18" s="8" t="s">
        <v>538</v>
      </c>
      <c r="C18" s="13" t="s">
        <v>763</v>
      </c>
      <c r="D18" s="12">
        <v>40.73</v>
      </c>
      <c r="E18" s="189"/>
      <c r="F18" s="8" t="s">
        <v>897</v>
      </c>
      <c r="G18" s="195">
        <v>1305.13</v>
      </c>
      <c r="H18" s="195">
        <v>8000</v>
      </c>
      <c r="I18" s="195">
        <v>8000</v>
      </c>
      <c r="J18" s="208">
        <v>42502</v>
      </c>
      <c r="K18" s="195">
        <f t="shared" si="0"/>
        <v>1305.13</v>
      </c>
      <c r="L18" s="198">
        <v>-886.23</v>
      </c>
      <c r="M18" s="198"/>
      <c r="N18" s="198"/>
      <c r="O18" s="198"/>
      <c r="P18" s="198">
        <f t="shared" si="1"/>
        <v>-886.23</v>
      </c>
      <c r="Q18" s="195">
        <v>8000</v>
      </c>
      <c r="R18" s="195"/>
      <c r="S18" s="205"/>
      <c r="T18" s="195">
        <f t="shared" si="2"/>
        <v>-6694.87</v>
      </c>
      <c r="U18" s="198"/>
      <c r="V18" s="198"/>
      <c r="W18" s="198"/>
      <c r="X18" s="198"/>
      <c r="Y18" s="195">
        <v>8000</v>
      </c>
      <c r="Z18" s="195">
        <v>9000</v>
      </c>
      <c r="AA18" s="207" t="s">
        <v>950</v>
      </c>
      <c r="AB18" s="195">
        <f t="shared" si="3"/>
        <v>-5694.869999999999</v>
      </c>
      <c r="AC18" s="198"/>
      <c r="AD18" s="198"/>
      <c r="AE18" s="198"/>
      <c r="AF18" s="198"/>
      <c r="AG18" s="195">
        <v>8000</v>
      </c>
      <c r="AH18" s="195">
        <v>5000</v>
      </c>
      <c r="AI18" s="207">
        <v>42593</v>
      </c>
      <c r="AJ18" s="195">
        <f t="shared" si="4"/>
        <v>-8694.869999999999</v>
      </c>
      <c r="AK18" s="198"/>
      <c r="AL18" s="198"/>
      <c r="AM18" s="234"/>
      <c r="AN18" s="198"/>
      <c r="AO18" s="195">
        <v>8000</v>
      </c>
      <c r="AP18" s="195"/>
      <c r="AQ18" s="207"/>
      <c r="AR18" s="195">
        <f t="shared" si="5"/>
        <v>-16694.87</v>
      </c>
      <c r="AS18" s="198"/>
      <c r="AT18" s="198"/>
      <c r="AU18" s="198"/>
      <c r="AV18" s="198"/>
      <c r="AW18" s="195">
        <v>8000</v>
      </c>
      <c r="AX18" s="195"/>
      <c r="AY18" s="207"/>
      <c r="AZ18" s="195">
        <f t="shared" si="6"/>
        <v>-24694.87</v>
      </c>
      <c r="BA18" s="198"/>
      <c r="BB18" s="198"/>
      <c r="BC18" s="198"/>
      <c r="BD18" s="198"/>
      <c r="BE18" s="195">
        <v>8000</v>
      </c>
      <c r="BF18" s="195">
        <v>8000</v>
      </c>
      <c r="BG18" s="207" t="s">
        <v>448</v>
      </c>
      <c r="BH18" s="195">
        <f t="shared" si="7"/>
        <v>-24694.87</v>
      </c>
      <c r="BI18" s="198"/>
      <c r="BJ18" s="198"/>
      <c r="BK18" s="198"/>
      <c r="BL18" s="198"/>
      <c r="BM18" s="195">
        <v>8000</v>
      </c>
      <c r="BN18" s="195">
        <v>17500</v>
      </c>
      <c r="BO18" s="207" t="s">
        <v>316</v>
      </c>
      <c r="BP18" s="195">
        <f t="shared" si="8"/>
        <v>-15194.869999999999</v>
      </c>
      <c r="BQ18" s="198"/>
      <c r="BR18" s="198"/>
      <c r="BS18" s="198"/>
      <c r="BT18" s="198"/>
    </row>
    <row r="19" spans="1:72" ht="46.5" customHeight="1">
      <c r="A19" s="13">
        <v>13</v>
      </c>
      <c r="B19" s="8" t="s">
        <v>539</v>
      </c>
      <c r="C19" s="13" t="s">
        <v>764</v>
      </c>
      <c r="D19" s="12">
        <v>40.24</v>
      </c>
      <c r="E19" s="189"/>
      <c r="F19" s="8" t="s">
        <v>734</v>
      </c>
      <c r="G19" s="195">
        <v>8000.31</v>
      </c>
      <c r="H19" s="195">
        <v>8000</v>
      </c>
      <c r="I19" s="195"/>
      <c r="J19" s="205"/>
      <c r="K19" s="195">
        <f t="shared" si="0"/>
        <v>0.3100000000004002</v>
      </c>
      <c r="L19" s="198">
        <v>-8.01</v>
      </c>
      <c r="M19" s="198"/>
      <c r="N19" s="198"/>
      <c r="O19" s="198"/>
      <c r="P19" s="198">
        <f t="shared" si="1"/>
        <v>-8.01</v>
      </c>
      <c r="Q19" s="195">
        <v>8000</v>
      </c>
      <c r="R19" s="195">
        <v>16000</v>
      </c>
      <c r="S19" s="207" t="s">
        <v>367</v>
      </c>
      <c r="T19" s="195">
        <f t="shared" si="2"/>
        <v>8000.31</v>
      </c>
      <c r="U19" s="198"/>
      <c r="V19" s="198"/>
      <c r="W19" s="198"/>
      <c r="X19" s="198"/>
      <c r="Y19" s="195">
        <v>8000</v>
      </c>
      <c r="Z19" s="195"/>
      <c r="AA19" s="207"/>
      <c r="AB19" s="195">
        <f t="shared" si="3"/>
        <v>0.3100000000004002</v>
      </c>
      <c r="AC19" s="198"/>
      <c r="AD19" s="198"/>
      <c r="AE19" s="198"/>
      <c r="AF19" s="198"/>
      <c r="AG19" s="195">
        <v>8000</v>
      </c>
      <c r="AH19" s="195">
        <v>8000</v>
      </c>
      <c r="AI19" s="207">
        <v>42585</v>
      </c>
      <c r="AJ19" s="195">
        <f t="shared" si="4"/>
        <v>0.3100000000004002</v>
      </c>
      <c r="AK19" s="198"/>
      <c r="AL19" s="198"/>
      <c r="AM19" s="234"/>
      <c r="AN19" s="198"/>
      <c r="AO19" s="195">
        <v>8000</v>
      </c>
      <c r="AP19" s="195">
        <v>16000</v>
      </c>
      <c r="AQ19" s="207" t="s">
        <v>454</v>
      </c>
      <c r="AR19" s="195">
        <f t="shared" si="5"/>
        <v>8000.31</v>
      </c>
      <c r="AS19" s="198"/>
      <c r="AT19" s="198"/>
      <c r="AU19" s="198"/>
      <c r="AV19" s="198"/>
      <c r="AW19" s="195">
        <v>8000</v>
      </c>
      <c r="AX19" s="195"/>
      <c r="AY19" s="207"/>
      <c r="AZ19" s="195">
        <f t="shared" si="6"/>
        <v>0.3100000000004002</v>
      </c>
      <c r="BA19" s="198"/>
      <c r="BB19" s="198"/>
      <c r="BC19" s="198"/>
      <c r="BD19" s="198"/>
      <c r="BE19" s="195">
        <v>8000</v>
      </c>
      <c r="BF19" s="195">
        <v>8000</v>
      </c>
      <c r="BG19" s="207">
        <v>42676</v>
      </c>
      <c r="BH19" s="195">
        <f t="shared" si="7"/>
        <v>0.3100000000004002</v>
      </c>
      <c r="BI19" s="198"/>
      <c r="BJ19" s="198"/>
      <c r="BK19" s="198"/>
      <c r="BL19" s="198"/>
      <c r="BM19" s="195">
        <v>8000</v>
      </c>
      <c r="BN19" s="195">
        <v>8000</v>
      </c>
      <c r="BO19" s="207">
        <v>42705</v>
      </c>
      <c r="BP19" s="195">
        <f t="shared" si="8"/>
        <v>0.3100000000004002</v>
      </c>
      <c r="BQ19" s="198"/>
      <c r="BR19" s="198"/>
      <c r="BS19" s="198"/>
      <c r="BT19" s="198"/>
    </row>
    <row r="20" spans="1:72" ht="24.75" customHeight="1">
      <c r="A20" s="13">
        <v>14</v>
      </c>
      <c r="B20" s="8" t="s">
        <v>540</v>
      </c>
      <c r="C20" s="13" t="s">
        <v>765</v>
      </c>
      <c r="D20" s="12">
        <v>65.31</v>
      </c>
      <c r="E20" s="189"/>
      <c r="F20" s="8" t="s">
        <v>735</v>
      </c>
      <c r="G20" s="195">
        <v>5000</v>
      </c>
      <c r="H20" s="195">
        <v>5000</v>
      </c>
      <c r="I20" s="195">
        <v>5000</v>
      </c>
      <c r="J20" s="208">
        <v>42496</v>
      </c>
      <c r="K20" s="195">
        <f t="shared" si="0"/>
        <v>5000</v>
      </c>
      <c r="L20" s="198">
        <v>0</v>
      </c>
      <c r="M20" s="198"/>
      <c r="N20" s="198"/>
      <c r="O20" s="198"/>
      <c r="P20" s="198">
        <f t="shared" si="1"/>
        <v>0</v>
      </c>
      <c r="Q20" s="195">
        <v>5000</v>
      </c>
      <c r="R20" s="195">
        <v>5000</v>
      </c>
      <c r="S20" s="208">
        <v>42530</v>
      </c>
      <c r="T20" s="195">
        <f t="shared" si="2"/>
        <v>5000</v>
      </c>
      <c r="U20" s="198"/>
      <c r="V20" s="198"/>
      <c r="W20" s="198"/>
      <c r="X20" s="198"/>
      <c r="Y20" s="195">
        <v>5000</v>
      </c>
      <c r="Z20" s="195">
        <v>5000</v>
      </c>
      <c r="AA20" s="208">
        <v>42562</v>
      </c>
      <c r="AB20" s="195">
        <f t="shared" si="3"/>
        <v>5000</v>
      </c>
      <c r="AC20" s="198"/>
      <c r="AD20" s="198"/>
      <c r="AE20" s="198"/>
      <c r="AF20" s="198"/>
      <c r="AG20" s="195">
        <v>5000</v>
      </c>
      <c r="AH20" s="195">
        <v>5000</v>
      </c>
      <c r="AI20" s="208">
        <v>42591</v>
      </c>
      <c r="AJ20" s="195">
        <f t="shared" si="4"/>
        <v>5000</v>
      </c>
      <c r="AK20" s="198"/>
      <c r="AL20" s="198"/>
      <c r="AM20" s="234"/>
      <c r="AN20" s="198"/>
      <c r="AO20" s="195">
        <v>5000</v>
      </c>
      <c r="AP20" s="195">
        <v>5000</v>
      </c>
      <c r="AQ20" s="208">
        <v>42620</v>
      </c>
      <c r="AR20" s="195">
        <f t="shared" si="5"/>
        <v>5000</v>
      </c>
      <c r="AS20" s="198"/>
      <c r="AT20" s="198"/>
      <c r="AU20" s="198"/>
      <c r="AV20" s="198"/>
      <c r="AW20" s="195">
        <v>5000</v>
      </c>
      <c r="AX20" s="195">
        <v>5000</v>
      </c>
      <c r="AY20" s="208">
        <v>42653</v>
      </c>
      <c r="AZ20" s="195">
        <f t="shared" si="6"/>
        <v>5000</v>
      </c>
      <c r="BA20" s="198"/>
      <c r="BB20" s="198"/>
      <c r="BC20" s="198"/>
      <c r="BD20" s="198"/>
      <c r="BE20" s="195">
        <v>5000</v>
      </c>
      <c r="BF20" s="195">
        <v>5000</v>
      </c>
      <c r="BG20" s="208">
        <v>42682</v>
      </c>
      <c r="BH20" s="195">
        <f t="shared" si="7"/>
        <v>5000</v>
      </c>
      <c r="BI20" s="198"/>
      <c r="BJ20" s="198"/>
      <c r="BK20" s="198"/>
      <c r="BL20" s="198"/>
      <c r="BM20" s="195">
        <v>5000</v>
      </c>
      <c r="BN20" s="195">
        <v>5000</v>
      </c>
      <c r="BO20" s="208">
        <v>42710</v>
      </c>
      <c r="BP20" s="195">
        <f t="shared" si="8"/>
        <v>5000</v>
      </c>
      <c r="BQ20" s="198"/>
      <c r="BR20" s="198"/>
      <c r="BS20" s="198"/>
      <c r="BT20" s="198"/>
    </row>
    <row r="21" spans="1:72" ht="48.75" customHeight="1">
      <c r="A21" s="13">
        <v>15</v>
      </c>
      <c r="B21" s="8" t="s">
        <v>541</v>
      </c>
      <c r="C21" s="13" t="s">
        <v>766</v>
      </c>
      <c r="D21" s="12">
        <v>40.75</v>
      </c>
      <c r="E21" s="189">
        <v>0.5</v>
      </c>
      <c r="F21" s="8" t="s">
        <v>736</v>
      </c>
      <c r="G21" s="195">
        <v>4001.2</v>
      </c>
      <c r="H21" s="195">
        <v>4000</v>
      </c>
      <c r="I21" s="195">
        <v>4000</v>
      </c>
      <c r="J21" s="208">
        <v>42506</v>
      </c>
      <c r="K21" s="195">
        <f t="shared" si="0"/>
        <v>4001.2</v>
      </c>
      <c r="L21" s="198">
        <v>0.56</v>
      </c>
      <c r="M21" s="198"/>
      <c r="N21" s="198"/>
      <c r="O21" s="198"/>
      <c r="P21" s="198">
        <f t="shared" si="1"/>
        <v>0.56</v>
      </c>
      <c r="Q21" s="195">
        <v>4000</v>
      </c>
      <c r="R21" s="195">
        <v>8000</v>
      </c>
      <c r="S21" s="207" t="s">
        <v>395</v>
      </c>
      <c r="T21" s="195">
        <f t="shared" si="2"/>
        <v>8001.2</v>
      </c>
      <c r="U21" s="198"/>
      <c r="V21" s="198"/>
      <c r="W21" s="198"/>
      <c r="X21" s="198"/>
      <c r="Y21" s="195">
        <v>4000</v>
      </c>
      <c r="Z21" s="195"/>
      <c r="AA21" s="207"/>
      <c r="AB21" s="195">
        <f t="shared" si="3"/>
        <v>4001.2</v>
      </c>
      <c r="AC21" s="198"/>
      <c r="AD21" s="198"/>
      <c r="AE21" s="198"/>
      <c r="AF21" s="198"/>
      <c r="AG21" s="195">
        <v>4000</v>
      </c>
      <c r="AH21" s="195">
        <v>4000</v>
      </c>
      <c r="AI21" s="207">
        <v>42585</v>
      </c>
      <c r="AJ21" s="195">
        <f t="shared" si="4"/>
        <v>4001.2</v>
      </c>
      <c r="AK21" s="198"/>
      <c r="AL21" s="198"/>
      <c r="AM21" s="234"/>
      <c r="AN21" s="198"/>
      <c r="AO21" s="195">
        <v>4000</v>
      </c>
      <c r="AP21" s="195">
        <v>4000</v>
      </c>
      <c r="AQ21" s="207">
        <v>42628</v>
      </c>
      <c r="AR21" s="195">
        <f t="shared" si="5"/>
        <v>4001.2</v>
      </c>
      <c r="AS21" s="198"/>
      <c r="AT21" s="198"/>
      <c r="AU21" s="198"/>
      <c r="AV21" s="198"/>
      <c r="AW21" s="195">
        <v>4000</v>
      </c>
      <c r="AX21" s="195">
        <v>4000</v>
      </c>
      <c r="AY21" s="207">
        <v>42655</v>
      </c>
      <c r="AZ21" s="195">
        <f t="shared" si="6"/>
        <v>4001.2</v>
      </c>
      <c r="BA21" s="198"/>
      <c r="BB21" s="198"/>
      <c r="BC21" s="198"/>
      <c r="BD21" s="198"/>
      <c r="BE21" s="195">
        <v>4000</v>
      </c>
      <c r="BF21" s="195">
        <v>4000</v>
      </c>
      <c r="BG21" s="207">
        <v>42692</v>
      </c>
      <c r="BH21" s="195">
        <f t="shared" si="7"/>
        <v>4001.2</v>
      </c>
      <c r="BI21" s="198"/>
      <c r="BJ21" s="198"/>
      <c r="BK21" s="198"/>
      <c r="BL21" s="198"/>
      <c r="BM21" s="195">
        <v>4000</v>
      </c>
      <c r="BN21" s="195">
        <v>4000</v>
      </c>
      <c r="BO21" s="207">
        <v>42723</v>
      </c>
      <c r="BP21" s="195">
        <f t="shared" si="8"/>
        <v>4001.2</v>
      </c>
      <c r="BQ21" s="198"/>
      <c r="BR21" s="198"/>
      <c r="BS21" s="198"/>
      <c r="BT21" s="198"/>
    </row>
    <row r="22" spans="1:72" ht="36.75" customHeight="1">
      <c r="A22" s="13">
        <v>16</v>
      </c>
      <c r="B22" s="8" t="s">
        <v>542</v>
      </c>
      <c r="C22" s="13" t="s">
        <v>767</v>
      </c>
      <c r="D22" s="12">
        <v>40.2</v>
      </c>
      <c r="E22" s="189"/>
      <c r="F22" s="8" t="s">
        <v>737</v>
      </c>
      <c r="G22" s="195">
        <v>-15982.26</v>
      </c>
      <c r="H22" s="195">
        <v>8000</v>
      </c>
      <c r="I22" s="195">
        <v>16000</v>
      </c>
      <c r="J22" s="207" t="s">
        <v>515</v>
      </c>
      <c r="K22" s="195">
        <f t="shared" si="0"/>
        <v>-7982.260000000002</v>
      </c>
      <c r="L22" s="198">
        <v>-1293.8</v>
      </c>
      <c r="M22" s="198"/>
      <c r="N22" s="198"/>
      <c r="O22" s="198"/>
      <c r="P22" s="198">
        <f t="shared" si="1"/>
        <v>-1293.8</v>
      </c>
      <c r="Q22" s="195">
        <v>8000</v>
      </c>
      <c r="R22" s="195">
        <v>16000</v>
      </c>
      <c r="S22" s="207">
        <v>42543</v>
      </c>
      <c r="T22" s="195">
        <f t="shared" si="2"/>
        <v>17.739999999997963</v>
      </c>
      <c r="U22" s="198"/>
      <c r="V22" s="198"/>
      <c r="W22" s="198"/>
      <c r="X22" s="198"/>
      <c r="Y22" s="195">
        <v>8000</v>
      </c>
      <c r="Z22" s="195"/>
      <c r="AA22" s="207"/>
      <c r="AB22" s="195">
        <f t="shared" si="3"/>
        <v>-7982.260000000002</v>
      </c>
      <c r="AC22" s="198"/>
      <c r="AD22" s="198"/>
      <c r="AE22" s="198"/>
      <c r="AF22" s="198"/>
      <c r="AG22" s="195">
        <v>8000</v>
      </c>
      <c r="AH22" s="195">
        <v>16000</v>
      </c>
      <c r="AI22" s="207">
        <v>42605</v>
      </c>
      <c r="AJ22" s="195">
        <f t="shared" si="4"/>
        <v>17.739999999997963</v>
      </c>
      <c r="AK22" s="198"/>
      <c r="AL22" s="198"/>
      <c r="AM22" s="234"/>
      <c r="AN22" s="198"/>
      <c r="AO22" s="195">
        <v>8000</v>
      </c>
      <c r="AP22" s="195"/>
      <c r="AQ22" s="207"/>
      <c r="AR22" s="195">
        <f t="shared" si="5"/>
        <v>-7982.260000000002</v>
      </c>
      <c r="AS22" s="198"/>
      <c r="AT22" s="198"/>
      <c r="AU22" s="198"/>
      <c r="AV22" s="198"/>
      <c r="AW22" s="195">
        <v>8000</v>
      </c>
      <c r="AX22" s="195">
        <v>16000</v>
      </c>
      <c r="AY22" s="207">
        <v>42660</v>
      </c>
      <c r="AZ22" s="195">
        <f t="shared" si="6"/>
        <v>17.739999999997963</v>
      </c>
      <c r="BA22" s="198"/>
      <c r="BB22" s="198"/>
      <c r="BC22" s="198"/>
      <c r="BD22" s="198"/>
      <c r="BE22" s="195">
        <v>8000</v>
      </c>
      <c r="BF22" s="195">
        <v>8000</v>
      </c>
      <c r="BG22" s="207">
        <v>42697</v>
      </c>
      <c r="BH22" s="195">
        <f t="shared" si="7"/>
        <v>17.739999999997963</v>
      </c>
      <c r="BI22" s="198"/>
      <c r="BJ22" s="198"/>
      <c r="BK22" s="198"/>
      <c r="BL22" s="198"/>
      <c r="BM22" s="195">
        <v>8000</v>
      </c>
      <c r="BN22" s="195"/>
      <c r="BO22" s="207"/>
      <c r="BP22" s="195">
        <f t="shared" si="8"/>
        <v>-7982.260000000002</v>
      </c>
      <c r="BQ22" s="198"/>
      <c r="BR22" s="198"/>
      <c r="BS22" s="198"/>
      <c r="BT22" s="198"/>
    </row>
    <row r="23" spans="1:72" ht="24.75" customHeight="1">
      <c r="A23" s="13">
        <v>17</v>
      </c>
      <c r="B23" s="8" t="s">
        <v>543</v>
      </c>
      <c r="C23" s="13" t="s">
        <v>768</v>
      </c>
      <c r="D23" s="12">
        <v>63.37</v>
      </c>
      <c r="E23" s="189"/>
      <c r="F23" s="8" t="s">
        <v>471</v>
      </c>
      <c r="G23" s="195">
        <v>0.89</v>
      </c>
      <c r="H23" s="195">
        <v>10000</v>
      </c>
      <c r="I23" s="195">
        <v>10000</v>
      </c>
      <c r="J23" s="208">
        <v>42499</v>
      </c>
      <c r="K23" s="195">
        <f t="shared" si="0"/>
        <v>0.8899999999994179</v>
      </c>
      <c r="L23" s="198">
        <v>0</v>
      </c>
      <c r="M23" s="198"/>
      <c r="N23" s="198"/>
      <c r="O23" s="198"/>
      <c r="P23" s="198">
        <f t="shared" si="1"/>
        <v>0</v>
      </c>
      <c r="Q23" s="195">
        <v>10000</v>
      </c>
      <c r="R23" s="195">
        <v>10000</v>
      </c>
      <c r="S23" s="208">
        <v>42527</v>
      </c>
      <c r="T23" s="195">
        <f t="shared" si="2"/>
        <v>0.8899999999994179</v>
      </c>
      <c r="U23" s="198"/>
      <c r="V23" s="198"/>
      <c r="W23" s="198"/>
      <c r="X23" s="198"/>
      <c r="Y23" s="195">
        <v>10000</v>
      </c>
      <c r="Z23" s="195">
        <v>10000</v>
      </c>
      <c r="AA23" s="208">
        <v>42556</v>
      </c>
      <c r="AB23" s="195">
        <f t="shared" si="3"/>
        <v>0.8899999999994179</v>
      </c>
      <c r="AC23" s="198"/>
      <c r="AD23" s="198"/>
      <c r="AE23" s="198"/>
      <c r="AF23" s="198"/>
      <c r="AG23" s="195">
        <v>10000</v>
      </c>
      <c r="AH23" s="195">
        <v>10000</v>
      </c>
      <c r="AI23" s="208">
        <v>42604</v>
      </c>
      <c r="AJ23" s="195">
        <f t="shared" si="4"/>
        <v>0.8899999999994179</v>
      </c>
      <c r="AK23" s="198"/>
      <c r="AL23" s="198"/>
      <c r="AM23" s="234"/>
      <c r="AN23" s="198"/>
      <c r="AO23" s="195">
        <v>10000</v>
      </c>
      <c r="AP23" s="195">
        <v>10000</v>
      </c>
      <c r="AQ23" s="208">
        <v>42625</v>
      </c>
      <c r="AR23" s="195">
        <f t="shared" si="5"/>
        <v>0.8899999999994179</v>
      </c>
      <c r="AS23" s="198"/>
      <c r="AT23" s="198"/>
      <c r="AU23" s="198"/>
      <c r="AV23" s="198"/>
      <c r="AW23" s="195">
        <v>10000</v>
      </c>
      <c r="AX23" s="195">
        <v>10000</v>
      </c>
      <c r="AY23" s="208">
        <v>42653</v>
      </c>
      <c r="AZ23" s="195">
        <f t="shared" si="6"/>
        <v>0.8899999999994179</v>
      </c>
      <c r="BA23" s="198"/>
      <c r="BB23" s="198"/>
      <c r="BC23" s="198"/>
      <c r="BD23" s="198"/>
      <c r="BE23" s="195">
        <v>10000</v>
      </c>
      <c r="BF23" s="195">
        <v>10000</v>
      </c>
      <c r="BG23" s="208">
        <v>42683</v>
      </c>
      <c r="BH23" s="195">
        <f t="shared" si="7"/>
        <v>0.8899999999994179</v>
      </c>
      <c r="BI23" s="198"/>
      <c r="BJ23" s="198"/>
      <c r="BK23" s="198"/>
      <c r="BL23" s="198"/>
      <c r="BM23" s="195">
        <v>10000</v>
      </c>
      <c r="BN23" s="195">
        <v>10000</v>
      </c>
      <c r="BO23" s="208">
        <v>42716</v>
      </c>
      <c r="BP23" s="195">
        <f t="shared" si="8"/>
        <v>0.8899999999994179</v>
      </c>
      <c r="BQ23" s="198"/>
      <c r="BR23" s="198"/>
      <c r="BS23" s="198"/>
      <c r="BT23" s="198"/>
    </row>
    <row r="24" spans="1:72" s="202" customFormat="1" ht="24.75" customHeight="1">
      <c r="A24" s="114"/>
      <c r="B24" s="204" t="s">
        <v>544</v>
      </c>
      <c r="C24" s="114" t="s">
        <v>769</v>
      </c>
      <c r="D24" s="113">
        <v>40.66</v>
      </c>
      <c r="E24" s="237"/>
      <c r="F24" s="204" t="s">
        <v>472</v>
      </c>
      <c r="G24" s="113">
        <v>8051.36</v>
      </c>
      <c r="H24" s="113">
        <v>8000</v>
      </c>
      <c r="I24" s="113">
        <v>8000</v>
      </c>
      <c r="J24" s="157">
        <v>42508</v>
      </c>
      <c r="K24" s="113">
        <f t="shared" si="0"/>
        <v>8051.36</v>
      </c>
      <c r="L24" s="113">
        <v>0</v>
      </c>
      <c r="M24" s="113"/>
      <c r="N24" s="113"/>
      <c r="O24" s="113"/>
      <c r="P24" s="113">
        <f t="shared" si="1"/>
        <v>0</v>
      </c>
      <c r="Q24" s="113">
        <v>8000</v>
      </c>
      <c r="R24" s="113">
        <v>8000</v>
      </c>
      <c r="S24" s="157">
        <v>42550</v>
      </c>
      <c r="T24" s="113">
        <f t="shared" si="2"/>
        <v>8051.36</v>
      </c>
      <c r="U24" s="113"/>
      <c r="V24" s="113"/>
      <c r="W24" s="113"/>
      <c r="X24" s="113"/>
      <c r="Y24" s="113">
        <v>7225.81</v>
      </c>
      <c r="Z24" s="113">
        <v>8000</v>
      </c>
      <c r="AA24" s="157">
        <v>42572</v>
      </c>
      <c r="AB24" s="113">
        <v>825.55</v>
      </c>
      <c r="AC24" s="182" t="s">
        <v>366</v>
      </c>
      <c r="AD24" s="113"/>
      <c r="AE24" s="113"/>
      <c r="AF24" s="113"/>
      <c r="AG24" s="113"/>
      <c r="AH24" s="113"/>
      <c r="AI24" s="157"/>
      <c r="AJ24" s="113">
        <f t="shared" si="4"/>
        <v>825.55</v>
      </c>
      <c r="AK24" s="113"/>
      <c r="AL24" s="113"/>
      <c r="AM24" s="206"/>
      <c r="AN24" s="113"/>
      <c r="AO24" s="113"/>
      <c r="AP24" s="113"/>
      <c r="AQ24" s="157"/>
      <c r="AR24" s="113">
        <f t="shared" si="5"/>
        <v>825.55</v>
      </c>
      <c r="AS24" s="113"/>
      <c r="AT24" s="113"/>
      <c r="AU24" s="113"/>
      <c r="AV24" s="113"/>
      <c r="AW24" s="113"/>
      <c r="AX24" s="113"/>
      <c r="AY24" s="157"/>
      <c r="AZ24" s="113">
        <f t="shared" si="6"/>
        <v>825.55</v>
      </c>
      <c r="BA24" s="113"/>
      <c r="BB24" s="113"/>
      <c r="BC24" s="113"/>
      <c r="BD24" s="113"/>
      <c r="BE24" s="113"/>
      <c r="BF24" s="113"/>
      <c r="BG24" s="157"/>
      <c r="BH24" s="113">
        <f t="shared" si="7"/>
        <v>825.55</v>
      </c>
      <c r="BI24" s="113"/>
      <c r="BJ24" s="113"/>
      <c r="BK24" s="113"/>
      <c r="BL24" s="113"/>
      <c r="BM24" s="113"/>
      <c r="BN24" s="113"/>
      <c r="BO24" s="157"/>
      <c r="BP24" s="113">
        <f t="shared" si="8"/>
        <v>825.55</v>
      </c>
      <c r="BQ24" s="113"/>
      <c r="BR24" s="113"/>
      <c r="BS24" s="113"/>
      <c r="BT24" s="113"/>
    </row>
    <row r="25" spans="1:72" s="202" customFormat="1" ht="62.25" customHeight="1">
      <c r="A25" s="114"/>
      <c r="B25" s="204" t="s">
        <v>545</v>
      </c>
      <c r="C25" s="114" t="s">
        <v>775</v>
      </c>
      <c r="D25" s="113">
        <v>65.42</v>
      </c>
      <c r="E25" s="222" t="s">
        <v>761</v>
      </c>
      <c r="F25" s="204" t="s">
        <v>473</v>
      </c>
      <c r="G25" s="113">
        <v>5000.01</v>
      </c>
      <c r="H25" s="113">
        <v>5000</v>
      </c>
      <c r="I25" s="113">
        <v>5000</v>
      </c>
      <c r="J25" s="157">
        <v>42513</v>
      </c>
      <c r="K25" s="113">
        <f t="shared" si="0"/>
        <v>5000.01</v>
      </c>
      <c r="L25" s="113">
        <v>0</v>
      </c>
      <c r="M25" s="113"/>
      <c r="N25" s="113"/>
      <c r="O25" s="113"/>
      <c r="P25" s="113">
        <f t="shared" si="1"/>
        <v>0</v>
      </c>
      <c r="Q25" s="113">
        <v>5000</v>
      </c>
      <c r="R25" s="113">
        <v>5000</v>
      </c>
      <c r="S25" s="157">
        <v>42543</v>
      </c>
      <c r="T25" s="113">
        <f t="shared" si="2"/>
        <v>5000.01</v>
      </c>
      <c r="U25" s="113"/>
      <c r="V25" s="113"/>
      <c r="W25" s="113"/>
      <c r="X25" s="113"/>
      <c r="Y25" s="113">
        <v>10000</v>
      </c>
      <c r="Z25" s="113">
        <v>10000</v>
      </c>
      <c r="AA25" s="157">
        <v>42572</v>
      </c>
      <c r="AB25" s="113">
        <f t="shared" si="3"/>
        <v>5000.01</v>
      </c>
      <c r="AC25" s="113"/>
      <c r="AD25" s="113"/>
      <c r="AE25" s="113"/>
      <c r="AF25" s="113"/>
      <c r="AG25" s="113">
        <v>0</v>
      </c>
      <c r="AH25" s="113"/>
      <c r="AI25" s="157"/>
      <c r="AJ25" s="113">
        <v>0</v>
      </c>
      <c r="AK25" s="113"/>
      <c r="AL25" s="113"/>
      <c r="AM25" s="206"/>
      <c r="AN25" s="113"/>
      <c r="AO25" s="113">
        <v>0</v>
      </c>
      <c r="AP25" s="113"/>
      <c r="AQ25" s="157"/>
      <c r="AR25" s="113">
        <f t="shared" si="5"/>
        <v>0</v>
      </c>
      <c r="AS25" s="113"/>
      <c r="AT25" s="113"/>
      <c r="AU25" s="113"/>
      <c r="AV25" s="113"/>
      <c r="AW25" s="113">
        <v>0</v>
      </c>
      <c r="AX25" s="113"/>
      <c r="AY25" s="157"/>
      <c r="AZ25" s="113">
        <f t="shared" si="6"/>
        <v>0</v>
      </c>
      <c r="BA25" s="113"/>
      <c r="BB25" s="113"/>
      <c r="BC25" s="113"/>
      <c r="BD25" s="113"/>
      <c r="BE25" s="113">
        <v>0</v>
      </c>
      <c r="BF25" s="113"/>
      <c r="BG25" s="157"/>
      <c r="BH25" s="113">
        <f t="shared" si="7"/>
        <v>0</v>
      </c>
      <c r="BI25" s="113"/>
      <c r="BJ25" s="113"/>
      <c r="BK25" s="113"/>
      <c r="BL25" s="113"/>
      <c r="BM25" s="113">
        <v>0</v>
      </c>
      <c r="BN25" s="113"/>
      <c r="BO25" s="157"/>
      <c r="BP25" s="113">
        <f t="shared" si="8"/>
        <v>0</v>
      </c>
      <c r="BQ25" s="113"/>
      <c r="BR25" s="113"/>
      <c r="BS25" s="113"/>
      <c r="BT25" s="113"/>
    </row>
    <row r="26" spans="1:72" ht="24.75" customHeight="1">
      <c r="A26" s="13">
        <v>18</v>
      </c>
      <c r="B26" s="8" t="s">
        <v>546</v>
      </c>
      <c r="C26" s="13" t="s">
        <v>798</v>
      </c>
      <c r="D26" s="12">
        <v>41.66</v>
      </c>
      <c r="E26" s="189"/>
      <c r="F26" s="203" t="s">
        <v>948</v>
      </c>
      <c r="G26" s="195">
        <v>25.26</v>
      </c>
      <c r="H26" s="195">
        <v>8000</v>
      </c>
      <c r="I26" s="195">
        <v>8000</v>
      </c>
      <c r="J26" s="208">
        <v>42499</v>
      </c>
      <c r="K26" s="195">
        <f t="shared" si="0"/>
        <v>25.26000000000022</v>
      </c>
      <c r="L26" s="198">
        <v>7.63</v>
      </c>
      <c r="M26" s="198"/>
      <c r="N26" s="198"/>
      <c r="O26" s="198"/>
      <c r="P26" s="198">
        <f t="shared" si="1"/>
        <v>7.63</v>
      </c>
      <c r="Q26" s="195">
        <v>8000</v>
      </c>
      <c r="R26" s="195">
        <v>8000</v>
      </c>
      <c r="S26" s="208">
        <v>42530</v>
      </c>
      <c r="T26" s="195">
        <f t="shared" si="2"/>
        <v>25.26000000000022</v>
      </c>
      <c r="U26" s="198"/>
      <c r="V26" s="198"/>
      <c r="W26" s="198"/>
      <c r="X26" s="198"/>
      <c r="Y26" s="195">
        <v>8000</v>
      </c>
      <c r="Z26" s="195">
        <v>8000</v>
      </c>
      <c r="AA26" s="208">
        <v>42562</v>
      </c>
      <c r="AB26" s="195">
        <f t="shared" si="3"/>
        <v>25.26000000000022</v>
      </c>
      <c r="AC26" s="198"/>
      <c r="AD26" s="198"/>
      <c r="AE26" s="198"/>
      <c r="AF26" s="198"/>
      <c r="AG26" s="195">
        <v>8000</v>
      </c>
      <c r="AH26" s="195">
        <v>8000</v>
      </c>
      <c r="AI26" s="208">
        <v>42591</v>
      </c>
      <c r="AJ26" s="195">
        <f t="shared" si="4"/>
        <v>25.26000000000022</v>
      </c>
      <c r="AK26" s="198"/>
      <c r="AL26" s="198"/>
      <c r="AM26" s="234"/>
      <c r="AN26" s="198"/>
      <c r="AO26" s="195">
        <v>8000</v>
      </c>
      <c r="AP26" s="195">
        <v>8000</v>
      </c>
      <c r="AQ26" s="208">
        <v>42622</v>
      </c>
      <c r="AR26" s="195">
        <f t="shared" si="5"/>
        <v>25.26000000000022</v>
      </c>
      <c r="AS26" s="198"/>
      <c r="AT26" s="198"/>
      <c r="AU26" s="198"/>
      <c r="AV26" s="198"/>
      <c r="AW26" s="195">
        <v>8000</v>
      </c>
      <c r="AX26" s="195">
        <v>8000</v>
      </c>
      <c r="AY26" s="208">
        <v>42653</v>
      </c>
      <c r="AZ26" s="195">
        <f t="shared" si="6"/>
        <v>25.26000000000022</v>
      </c>
      <c r="BA26" s="198"/>
      <c r="BB26" s="198"/>
      <c r="BC26" s="198"/>
      <c r="BD26" s="198"/>
      <c r="BE26" s="195">
        <v>8000</v>
      </c>
      <c r="BF26" s="195">
        <v>8000</v>
      </c>
      <c r="BG26" s="208">
        <v>42683</v>
      </c>
      <c r="BH26" s="195">
        <f t="shared" si="7"/>
        <v>25.26000000000022</v>
      </c>
      <c r="BI26" s="198"/>
      <c r="BJ26" s="198"/>
      <c r="BK26" s="198"/>
      <c r="BL26" s="198"/>
      <c r="BM26" s="195">
        <v>8000</v>
      </c>
      <c r="BN26" s="195">
        <v>8000</v>
      </c>
      <c r="BO26" s="208">
        <v>42712</v>
      </c>
      <c r="BP26" s="195">
        <f t="shared" si="8"/>
        <v>25.26000000000022</v>
      </c>
      <c r="BQ26" s="198"/>
      <c r="BR26" s="198"/>
      <c r="BS26" s="198"/>
      <c r="BT26" s="198"/>
    </row>
    <row r="27" spans="1:72" s="202" customFormat="1" ht="24.75" customHeight="1">
      <c r="A27" s="114"/>
      <c r="B27" s="204" t="s">
        <v>547</v>
      </c>
      <c r="C27" s="114" t="s">
        <v>226</v>
      </c>
      <c r="D27" s="113">
        <v>40.63</v>
      </c>
      <c r="E27" s="201" t="s">
        <v>895</v>
      </c>
      <c r="F27" s="204" t="s">
        <v>474</v>
      </c>
      <c r="G27" s="113">
        <v>-2600</v>
      </c>
      <c r="H27" s="113">
        <v>8000</v>
      </c>
      <c r="I27" s="113"/>
      <c r="J27" s="206"/>
      <c r="K27" s="113">
        <f t="shared" si="0"/>
        <v>-10600</v>
      </c>
      <c r="L27" s="113">
        <v>-5558.6</v>
      </c>
      <c r="M27" s="113"/>
      <c r="N27" s="113"/>
      <c r="O27" s="113"/>
      <c r="P27" s="113">
        <f t="shared" si="1"/>
        <v>-5558.6</v>
      </c>
      <c r="Q27" s="113">
        <v>8000</v>
      </c>
      <c r="R27" s="113"/>
      <c r="S27" s="206"/>
      <c r="T27" s="113">
        <f t="shared" si="2"/>
        <v>-18600</v>
      </c>
      <c r="U27" s="113"/>
      <c r="V27" s="113"/>
      <c r="W27" s="113"/>
      <c r="X27" s="113">
        <v>5786</v>
      </c>
      <c r="Y27" s="113">
        <v>0</v>
      </c>
      <c r="Z27" s="113"/>
      <c r="AA27" s="206"/>
      <c r="AB27" s="113">
        <f t="shared" si="3"/>
        <v>-18600</v>
      </c>
      <c r="AC27" s="113"/>
      <c r="AD27" s="113"/>
      <c r="AE27" s="113"/>
      <c r="AF27" s="113"/>
      <c r="AG27" s="113">
        <v>0</v>
      </c>
      <c r="AH27" s="113"/>
      <c r="AI27" s="206"/>
      <c r="AJ27" s="113">
        <f t="shared" si="4"/>
        <v>-18600</v>
      </c>
      <c r="AK27" s="113"/>
      <c r="AL27" s="113"/>
      <c r="AM27" s="206"/>
      <c r="AN27" s="113"/>
      <c r="AO27" s="113">
        <v>0</v>
      </c>
      <c r="AP27" s="113"/>
      <c r="AQ27" s="206"/>
      <c r="AR27" s="113">
        <f t="shared" si="5"/>
        <v>-18600</v>
      </c>
      <c r="AS27" s="113"/>
      <c r="AT27" s="113"/>
      <c r="AU27" s="113"/>
      <c r="AV27" s="113"/>
      <c r="AW27" s="113">
        <v>0</v>
      </c>
      <c r="AX27" s="113"/>
      <c r="AY27" s="206"/>
      <c r="AZ27" s="113">
        <f t="shared" si="6"/>
        <v>-18600</v>
      </c>
      <c r="BA27" s="113"/>
      <c r="BB27" s="113"/>
      <c r="BC27" s="113"/>
      <c r="BD27" s="113"/>
      <c r="BE27" s="113">
        <v>0</v>
      </c>
      <c r="BF27" s="113"/>
      <c r="BG27" s="206"/>
      <c r="BH27" s="113">
        <f t="shared" si="7"/>
        <v>-18600</v>
      </c>
      <c r="BI27" s="113"/>
      <c r="BJ27" s="113"/>
      <c r="BK27" s="113"/>
      <c r="BL27" s="113"/>
      <c r="BM27" s="113">
        <v>0</v>
      </c>
      <c r="BN27" s="113"/>
      <c r="BO27" s="206"/>
      <c r="BP27" s="113">
        <f t="shared" si="8"/>
        <v>-18600</v>
      </c>
      <c r="BQ27" s="113"/>
      <c r="BR27" s="113"/>
      <c r="BS27" s="113"/>
      <c r="BT27" s="113"/>
    </row>
    <row r="28" spans="1:72" ht="42" customHeight="1">
      <c r="A28" s="13">
        <v>19</v>
      </c>
      <c r="B28" s="8" t="s">
        <v>548</v>
      </c>
      <c r="C28" s="13" t="s">
        <v>227</v>
      </c>
      <c r="D28" s="12">
        <v>40.92</v>
      </c>
      <c r="E28" s="189"/>
      <c r="F28" s="8" t="s">
        <v>475</v>
      </c>
      <c r="G28" s="195">
        <v>19.51</v>
      </c>
      <c r="H28" s="195">
        <v>8000</v>
      </c>
      <c r="I28" s="195">
        <v>16000</v>
      </c>
      <c r="J28" s="207" t="s">
        <v>219</v>
      </c>
      <c r="K28" s="195">
        <f t="shared" si="0"/>
        <v>8019.51</v>
      </c>
      <c r="L28" s="198">
        <v>0</v>
      </c>
      <c r="M28" s="198"/>
      <c r="N28" s="198"/>
      <c r="O28" s="198"/>
      <c r="P28" s="198">
        <f t="shared" si="1"/>
        <v>0</v>
      </c>
      <c r="Q28" s="195">
        <v>8000</v>
      </c>
      <c r="R28" s="195"/>
      <c r="S28" s="211"/>
      <c r="T28" s="195">
        <f t="shared" si="2"/>
        <v>19.51000000000022</v>
      </c>
      <c r="U28" s="198"/>
      <c r="V28" s="198"/>
      <c r="W28" s="198"/>
      <c r="X28" s="198"/>
      <c r="Y28" s="195">
        <v>8000</v>
      </c>
      <c r="Z28" s="195">
        <v>8000</v>
      </c>
      <c r="AA28" s="207">
        <v>42559</v>
      </c>
      <c r="AB28" s="195">
        <f t="shared" si="3"/>
        <v>19.51000000000022</v>
      </c>
      <c r="AC28" s="198"/>
      <c r="AD28" s="198"/>
      <c r="AE28" s="198"/>
      <c r="AF28" s="198"/>
      <c r="AG28" s="195">
        <v>8000</v>
      </c>
      <c r="AH28" s="195">
        <v>16000</v>
      </c>
      <c r="AI28" s="207" t="s">
        <v>368</v>
      </c>
      <c r="AJ28" s="195">
        <f t="shared" si="4"/>
        <v>8019.51</v>
      </c>
      <c r="AK28" s="198"/>
      <c r="AL28" s="198"/>
      <c r="AM28" s="234"/>
      <c r="AN28" s="198"/>
      <c r="AO28" s="195">
        <v>8000</v>
      </c>
      <c r="AP28" s="195"/>
      <c r="AQ28" s="207"/>
      <c r="AR28" s="195">
        <f t="shared" si="5"/>
        <v>19.51000000000022</v>
      </c>
      <c r="AS28" s="198"/>
      <c r="AT28" s="198"/>
      <c r="AU28" s="198"/>
      <c r="AV28" s="198"/>
      <c r="AW28" s="195">
        <v>8000</v>
      </c>
      <c r="AX28" s="195">
        <v>8000</v>
      </c>
      <c r="AY28" s="207">
        <v>42653</v>
      </c>
      <c r="AZ28" s="195">
        <f t="shared" si="6"/>
        <v>19.51000000000022</v>
      </c>
      <c r="BA28" s="198"/>
      <c r="BB28" s="198"/>
      <c r="BC28" s="198"/>
      <c r="BD28" s="198"/>
      <c r="BE28" s="195">
        <v>8000</v>
      </c>
      <c r="BF28" s="195">
        <v>8000</v>
      </c>
      <c r="BG28" s="207">
        <v>42682</v>
      </c>
      <c r="BH28" s="195">
        <f t="shared" si="7"/>
        <v>19.51000000000022</v>
      </c>
      <c r="BI28" s="198"/>
      <c r="BJ28" s="198"/>
      <c r="BK28" s="198"/>
      <c r="BL28" s="198"/>
      <c r="BM28" s="195">
        <v>8000</v>
      </c>
      <c r="BN28" s="195">
        <v>8000</v>
      </c>
      <c r="BO28" s="207" t="s">
        <v>424</v>
      </c>
      <c r="BP28" s="195">
        <f t="shared" si="8"/>
        <v>19.51000000000022</v>
      </c>
      <c r="BQ28" s="198"/>
      <c r="BR28" s="198"/>
      <c r="BS28" s="198"/>
      <c r="BT28" s="198"/>
    </row>
    <row r="29" spans="1:72" ht="24.75" customHeight="1">
      <c r="A29" s="13">
        <v>20</v>
      </c>
      <c r="B29" s="8" t="s">
        <v>549</v>
      </c>
      <c r="C29" s="13" t="s">
        <v>228</v>
      </c>
      <c r="D29" s="12">
        <v>40.67</v>
      </c>
      <c r="E29" s="189">
        <v>0.5</v>
      </c>
      <c r="F29" s="8" t="s">
        <v>476</v>
      </c>
      <c r="G29" s="195">
        <v>0</v>
      </c>
      <c r="H29" s="195">
        <v>4000</v>
      </c>
      <c r="I29" s="195">
        <v>4000</v>
      </c>
      <c r="J29" s="208">
        <v>42496</v>
      </c>
      <c r="K29" s="195">
        <f t="shared" si="0"/>
        <v>0</v>
      </c>
      <c r="L29" s="198">
        <v>-83.92</v>
      </c>
      <c r="M29" s="198"/>
      <c r="N29" s="198"/>
      <c r="O29" s="198"/>
      <c r="P29" s="198">
        <f t="shared" si="1"/>
        <v>-83.92</v>
      </c>
      <c r="Q29" s="195">
        <v>4000</v>
      </c>
      <c r="R29" s="195">
        <v>4000</v>
      </c>
      <c r="S29" s="208">
        <v>42528</v>
      </c>
      <c r="T29" s="195">
        <f t="shared" si="2"/>
        <v>0</v>
      </c>
      <c r="U29" s="198"/>
      <c r="V29" s="198"/>
      <c r="W29" s="198"/>
      <c r="X29" s="198"/>
      <c r="Y29" s="195">
        <v>4000</v>
      </c>
      <c r="Z29" s="195">
        <v>4000</v>
      </c>
      <c r="AA29" s="208">
        <v>42559</v>
      </c>
      <c r="AB29" s="195">
        <f t="shared" si="3"/>
        <v>0</v>
      </c>
      <c r="AC29" s="198"/>
      <c r="AD29" s="198"/>
      <c r="AE29" s="198"/>
      <c r="AF29" s="198"/>
      <c r="AG29" s="195">
        <v>4000</v>
      </c>
      <c r="AH29" s="195">
        <v>4000</v>
      </c>
      <c r="AI29" s="208">
        <v>42587</v>
      </c>
      <c r="AJ29" s="195">
        <f t="shared" si="4"/>
        <v>0</v>
      </c>
      <c r="AK29" s="198"/>
      <c r="AL29" s="198"/>
      <c r="AM29" s="234"/>
      <c r="AN29" s="198"/>
      <c r="AO29" s="195">
        <v>4000</v>
      </c>
      <c r="AP29" s="195">
        <v>4000</v>
      </c>
      <c r="AQ29" s="208">
        <v>42618</v>
      </c>
      <c r="AR29" s="195">
        <f t="shared" si="5"/>
        <v>0</v>
      </c>
      <c r="AS29" s="198"/>
      <c r="AT29" s="198"/>
      <c r="AU29" s="198"/>
      <c r="AV29" s="198"/>
      <c r="AW29" s="195">
        <v>4000</v>
      </c>
      <c r="AX29" s="195">
        <v>4000</v>
      </c>
      <c r="AY29" s="208">
        <v>42654</v>
      </c>
      <c r="AZ29" s="195">
        <f t="shared" si="6"/>
        <v>0</v>
      </c>
      <c r="BA29" s="198"/>
      <c r="BB29" s="198"/>
      <c r="BC29" s="198"/>
      <c r="BD29" s="198"/>
      <c r="BE29" s="195">
        <v>4000</v>
      </c>
      <c r="BF29" s="195">
        <v>4000</v>
      </c>
      <c r="BG29" s="208">
        <v>42681</v>
      </c>
      <c r="BH29" s="195">
        <f t="shared" si="7"/>
        <v>0</v>
      </c>
      <c r="BI29" s="198"/>
      <c r="BJ29" s="198"/>
      <c r="BK29" s="198"/>
      <c r="BL29" s="198"/>
      <c r="BM29" s="195">
        <v>4000</v>
      </c>
      <c r="BN29" s="195">
        <v>4000</v>
      </c>
      <c r="BO29" s="208">
        <v>42713</v>
      </c>
      <c r="BP29" s="195">
        <f t="shared" si="8"/>
        <v>0</v>
      </c>
      <c r="BQ29" s="198"/>
      <c r="BR29" s="198"/>
      <c r="BS29" s="198"/>
      <c r="BT29" s="198"/>
    </row>
    <row r="30" spans="1:72" ht="69.75" customHeight="1">
      <c r="A30" s="13">
        <v>21</v>
      </c>
      <c r="B30" s="8" t="s">
        <v>550</v>
      </c>
      <c r="C30" s="13" t="s">
        <v>229</v>
      </c>
      <c r="D30" s="12">
        <v>64.66</v>
      </c>
      <c r="E30" s="189"/>
      <c r="F30" s="8" t="s">
        <v>670</v>
      </c>
      <c r="G30" s="195">
        <v>116.21</v>
      </c>
      <c r="H30" s="195">
        <v>10000</v>
      </c>
      <c r="I30" s="195">
        <v>10000</v>
      </c>
      <c r="J30" s="208">
        <v>42503</v>
      </c>
      <c r="K30" s="195">
        <f t="shared" si="0"/>
        <v>116.20999999999913</v>
      </c>
      <c r="L30" s="198">
        <v>0</v>
      </c>
      <c r="M30" s="198"/>
      <c r="N30" s="198"/>
      <c r="O30" s="198"/>
      <c r="P30" s="198">
        <f t="shared" si="1"/>
        <v>0</v>
      </c>
      <c r="Q30" s="195">
        <v>10197.68</v>
      </c>
      <c r="R30" s="195">
        <v>21000</v>
      </c>
      <c r="S30" s="207" t="s">
        <v>898</v>
      </c>
      <c r="T30" s="195">
        <f t="shared" si="2"/>
        <v>10918.529999999999</v>
      </c>
      <c r="U30" s="198"/>
      <c r="V30" s="198"/>
      <c r="W30" s="198"/>
      <c r="X30" s="198"/>
      <c r="Y30" s="195">
        <v>10000</v>
      </c>
      <c r="Z30" s="195"/>
      <c r="AA30" s="207"/>
      <c r="AB30" s="195">
        <f t="shared" si="3"/>
        <v>918.5299999999988</v>
      </c>
      <c r="AC30" s="198"/>
      <c r="AD30" s="198"/>
      <c r="AE30" s="198"/>
      <c r="AF30" s="198"/>
      <c r="AG30" s="195">
        <v>10000</v>
      </c>
      <c r="AH30" s="195">
        <v>10000</v>
      </c>
      <c r="AI30" s="207">
        <v>42598</v>
      </c>
      <c r="AJ30" s="195">
        <f t="shared" si="4"/>
        <v>918.5299999999988</v>
      </c>
      <c r="AK30" s="198"/>
      <c r="AL30" s="198"/>
      <c r="AM30" s="234"/>
      <c r="AN30" s="198"/>
      <c r="AO30" s="195">
        <v>10000</v>
      </c>
      <c r="AP30" s="195">
        <v>10000</v>
      </c>
      <c r="AQ30" s="207">
        <v>42614</v>
      </c>
      <c r="AR30" s="195">
        <f t="shared" si="5"/>
        <v>918.5299999999988</v>
      </c>
      <c r="AS30" s="198"/>
      <c r="AT30" s="198"/>
      <c r="AU30" s="198"/>
      <c r="AV30" s="198"/>
      <c r="AW30" s="195">
        <v>10000</v>
      </c>
      <c r="AX30" s="195"/>
      <c r="AY30" s="207"/>
      <c r="AZ30" s="195">
        <f t="shared" si="6"/>
        <v>-9081.470000000001</v>
      </c>
      <c r="BA30" s="198"/>
      <c r="BB30" s="198"/>
      <c r="BC30" s="198"/>
      <c r="BD30" s="198"/>
      <c r="BE30" s="195">
        <v>10000</v>
      </c>
      <c r="BF30" s="195">
        <v>20500</v>
      </c>
      <c r="BG30" s="207" t="s">
        <v>352</v>
      </c>
      <c r="BH30" s="195">
        <f t="shared" si="7"/>
        <v>1418.5299999999988</v>
      </c>
      <c r="BI30" s="198"/>
      <c r="BJ30" s="198"/>
      <c r="BK30" s="198"/>
      <c r="BL30" s="198"/>
      <c r="BM30" s="195">
        <v>10000</v>
      </c>
      <c r="BN30" s="195">
        <v>10000</v>
      </c>
      <c r="BO30" s="207">
        <v>42719</v>
      </c>
      <c r="BP30" s="195">
        <f t="shared" si="8"/>
        <v>1418.5299999999988</v>
      </c>
      <c r="BQ30" s="198"/>
      <c r="BR30" s="198"/>
      <c r="BS30" s="198"/>
      <c r="BT30" s="198"/>
    </row>
    <row r="31" spans="1:72" ht="57" customHeight="1">
      <c r="A31" s="13">
        <v>22</v>
      </c>
      <c r="B31" s="8" t="s">
        <v>551</v>
      </c>
      <c r="C31" s="13" t="s">
        <v>230</v>
      </c>
      <c r="D31" s="12">
        <v>40.8</v>
      </c>
      <c r="E31" s="189"/>
      <c r="F31" s="8" t="s">
        <v>671</v>
      </c>
      <c r="G31" s="195">
        <v>-7447.92</v>
      </c>
      <c r="H31" s="195">
        <v>10000</v>
      </c>
      <c r="I31" s="195">
        <v>20600</v>
      </c>
      <c r="J31" s="207" t="s">
        <v>221</v>
      </c>
      <c r="K31" s="195">
        <f t="shared" si="0"/>
        <v>3152.0800000000017</v>
      </c>
      <c r="L31" s="198">
        <v>-3209.94</v>
      </c>
      <c r="M31" s="198"/>
      <c r="N31" s="198"/>
      <c r="O31" s="198"/>
      <c r="P31" s="198">
        <f t="shared" si="1"/>
        <v>-3209.94</v>
      </c>
      <c r="Q31" s="195">
        <v>10000</v>
      </c>
      <c r="R31" s="195">
        <v>10000</v>
      </c>
      <c r="S31" s="207">
        <v>42550</v>
      </c>
      <c r="T31" s="195">
        <f t="shared" si="2"/>
        <v>3152.0800000000017</v>
      </c>
      <c r="U31" s="198"/>
      <c r="V31" s="198"/>
      <c r="W31" s="198"/>
      <c r="X31" s="198"/>
      <c r="Y31" s="195">
        <v>10000</v>
      </c>
      <c r="Z31" s="195"/>
      <c r="AA31" s="207"/>
      <c r="AB31" s="195">
        <f t="shared" si="3"/>
        <v>-6847.919999999998</v>
      </c>
      <c r="AC31" s="198"/>
      <c r="AD31" s="198"/>
      <c r="AE31" s="198"/>
      <c r="AF31" s="198"/>
      <c r="AG31" s="195">
        <v>10000</v>
      </c>
      <c r="AH31" s="195">
        <v>10000</v>
      </c>
      <c r="AI31" s="207">
        <v>42585</v>
      </c>
      <c r="AJ31" s="195">
        <f t="shared" si="4"/>
        <v>-6847.919999999998</v>
      </c>
      <c r="AK31" s="198"/>
      <c r="AL31" s="198"/>
      <c r="AM31" s="234"/>
      <c r="AN31" s="198"/>
      <c r="AO31" s="195">
        <v>10000</v>
      </c>
      <c r="AP31" s="195">
        <v>9852.23</v>
      </c>
      <c r="AQ31" s="207" t="s">
        <v>452</v>
      </c>
      <c r="AR31" s="195">
        <f t="shared" si="5"/>
        <v>-6995.689999999999</v>
      </c>
      <c r="AS31" s="198"/>
      <c r="AT31" s="198"/>
      <c r="AU31" s="198"/>
      <c r="AV31" s="198"/>
      <c r="AW31" s="195">
        <v>10000</v>
      </c>
      <c r="AX31" s="195">
        <v>10150</v>
      </c>
      <c r="AY31" s="207">
        <v>42668</v>
      </c>
      <c r="AZ31" s="195">
        <f t="shared" si="6"/>
        <v>-6845.689999999999</v>
      </c>
      <c r="BA31" s="198"/>
      <c r="BB31" s="198"/>
      <c r="BC31" s="198"/>
      <c r="BD31" s="198"/>
      <c r="BE31" s="195">
        <v>10000</v>
      </c>
      <c r="BF31" s="195">
        <v>18058.82</v>
      </c>
      <c r="BG31" s="207" t="s">
        <v>893</v>
      </c>
      <c r="BH31" s="195">
        <f t="shared" si="7"/>
        <v>1213.130000000001</v>
      </c>
      <c r="BI31" s="198"/>
      <c r="BJ31" s="198"/>
      <c r="BK31" s="198"/>
      <c r="BL31" s="198"/>
      <c r="BM31" s="195">
        <v>10000</v>
      </c>
      <c r="BN31" s="195"/>
      <c r="BO31" s="207"/>
      <c r="BP31" s="195">
        <f t="shared" si="8"/>
        <v>-8786.869999999999</v>
      </c>
      <c r="BQ31" s="198"/>
      <c r="BR31" s="198"/>
      <c r="BS31" s="198"/>
      <c r="BT31" s="198"/>
    </row>
    <row r="32" spans="1:72" ht="45.75" customHeight="1">
      <c r="A32" s="13">
        <v>23</v>
      </c>
      <c r="B32" s="8" t="s">
        <v>552</v>
      </c>
      <c r="C32" s="13" t="s">
        <v>231</v>
      </c>
      <c r="D32" s="12">
        <v>40.22</v>
      </c>
      <c r="E32" s="189">
        <v>0.5</v>
      </c>
      <c r="F32" s="8" t="s">
        <v>672</v>
      </c>
      <c r="G32" s="195">
        <v>4000</v>
      </c>
      <c r="H32" s="195">
        <v>4000</v>
      </c>
      <c r="I32" s="195"/>
      <c r="J32" s="205"/>
      <c r="K32" s="195">
        <f t="shared" si="0"/>
        <v>0</v>
      </c>
      <c r="L32" s="198">
        <v>0</v>
      </c>
      <c r="M32" s="198"/>
      <c r="N32" s="198"/>
      <c r="O32" s="198"/>
      <c r="P32" s="198">
        <f t="shared" si="1"/>
        <v>0</v>
      </c>
      <c r="Q32" s="195">
        <v>4000</v>
      </c>
      <c r="R32" s="195">
        <v>8000</v>
      </c>
      <c r="S32" s="207" t="s">
        <v>363</v>
      </c>
      <c r="T32" s="195">
        <f t="shared" si="2"/>
        <v>4000</v>
      </c>
      <c r="U32" s="198"/>
      <c r="V32" s="198"/>
      <c r="W32" s="198"/>
      <c r="X32" s="198"/>
      <c r="Y32" s="195">
        <v>4000</v>
      </c>
      <c r="Z32" s="195"/>
      <c r="AA32" s="207"/>
      <c r="AB32" s="195">
        <f t="shared" si="3"/>
        <v>0</v>
      </c>
      <c r="AC32" s="198"/>
      <c r="AD32" s="198"/>
      <c r="AE32" s="198"/>
      <c r="AF32" s="198"/>
      <c r="AG32" s="195">
        <v>4000</v>
      </c>
      <c r="AH32" s="195">
        <v>4000</v>
      </c>
      <c r="AI32" s="207">
        <v>42585</v>
      </c>
      <c r="AJ32" s="195">
        <f t="shared" si="4"/>
        <v>0</v>
      </c>
      <c r="AK32" s="198"/>
      <c r="AL32" s="198"/>
      <c r="AM32" s="234"/>
      <c r="AN32" s="198"/>
      <c r="AO32" s="195">
        <v>4000</v>
      </c>
      <c r="AP32" s="195">
        <v>8000</v>
      </c>
      <c r="AQ32" s="207" t="s">
        <v>453</v>
      </c>
      <c r="AR32" s="195">
        <f t="shared" si="5"/>
        <v>4000</v>
      </c>
      <c r="AS32" s="198"/>
      <c r="AT32" s="198"/>
      <c r="AU32" s="198"/>
      <c r="AV32" s="198"/>
      <c r="AW32" s="195">
        <v>4000</v>
      </c>
      <c r="AX32" s="195"/>
      <c r="AY32" s="207"/>
      <c r="AZ32" s="195">
        <f t="shared" si="6"/>
        <v>0</v>
      </c>
      <c r="BA32" s="198"/>
      <c r="BB32" s="198"/>
      <c r="BC32" s="198"/>
      <c r="BD32" s="198"/>
      <c r="BE32" s="195">
        <v>4000</v>
      </c>
      <c r="BF32" s="195">
        <v>4000</v>
      </c>
      <c r="BG32" s="207">
        <v>42676</v>
      </c>
      <c r="BH32" s="195">
        <f t="shared" si="7"/>
        <v>0</v>
      </c>
      <c r="BI32" s="198"/>
      <c r="BJ32" s="198"/>
      <c r="BK32" s="198"/>
      <c r="BL32" s="198"/>
      <c r="BM32" s="195">
        <v>4000</v>
      </c>
      <c r="BN32" s="195">
        <v>4000</v>
      </c>
      <c r="BO32" s="207">
        <v>42705</v>
      </c>
      <c r="BP32" s="195">
        <f t="shared" si="8"/>
        <v>0</v>
      </c>
      <c r="BQ32" s="198"/>
      <c r="BR32" s="198"/>
      <c r="BS32" s="198"/>
      <c r="BT32" s="198"/>
    </row>
    <row r="33" spans="1:72" ht="42" customHeight="1">
      <c r="A33" s="13">
        <v>24</v>
      </c>
      <c r="B33" s="8" t="s">
        <v>553</v>
      </c>
      <c r="C33" s="13" t="s">
        <v>830</v>
      </c>
      <c r="D33" s="12">
        <v>63.88</v>
      </c>
      <c r="E33" s="189"/>
      <c r="F33" s="8" t="s">
        <v>673</v>
      </c>
      <c r="G33" s="195">
        <v>0.1</v>
      </c>
      <c r="H33" s="195">
        <v>10000</v>
      </c>
      <c r="I33" s="195">
        <v>10000</v>
      </c>
      <c r="J33" s="208">
        <v>42500</v>
      </c>
      <c r="K33" s="195">
        <f t="shared" si="0"/>
        <v>0.1000000000003638</v>
      </c>
      <c r="L33" s="198">
        <v>-58.61</v>
      </c>
      <c r="M33" s="198"/>
      <c r="N33" s="198"/>
      <c r="O33" s="198"/>
      <c r="P33" s="198">
        <f t="shared" si="1"/>
        <v>-58.61</v>
      </c>
      <c r="Q33" s="195">
        <v>10000</v>
      </c>
      <c r="R33" s="195">
        <v>10000</v>
      </c>
      <c r="S33" s="208">
        <v>42531</v>
      </c>
      <c r="T33" s="195">
        <f t="shared" si="2"/>
        <v>0.1000000000003638</v>
      </c>
      <c r="U33" s="198"/>
      <c r="V33" s="198"/>
      <c r="W33" s="198"/>
      <c r="X33" s="198"/>
      <c r="Y33" s="195">
        <v>10000</v>
      </c>
      <c r="Z33" s="195">
        <v>10000</v>
      </c>
      <c r="AA33" s="208">
        <v>42559</v>
      </c>
      <c r="AB33" s="195">
        <f t="shared" si="3"/>
        <v>0.1000000000003638</v>
      </c>
      <c r="AC33" s="198"/>
      <c r="AD33" s="198"/>
      <c r="AE33" s="198"/>
      <c r="AF33" s="198"/>
      <c r="AG33" s="195">
        <v>10000</v>
      </c>
      <c r="AH33" s="195">
        <v>20000</v>
      </c>
      <c r="AI33" s="207" t="s">
        <v>526</v>
      </c>
      <c r="AJ33" s="195">
        <f t="shared" si="4"/>
        <v>10000.1</v>
      </c>
      <c r="AK33" s="198"/>
      <c r="AL33" s="198"/>
      <c r="AM33" s="234"/>
      <c r="AN33" s="198"/>
      <c r="AO33" s="195">
        <v>10000</v>
      </c>
      <c r="AP33" s="195"/>
      <c r="AQ33" s="208"/>
      <c r="AR33" s="195">
        <f t="shared" si="5"/>
        <v>0.1000000000003638</v>
      </c>
      <c r="AS33" s="198"/>
      <c r="AT33" s="198"/>
      <c r="AU33" s="198"/>
      <c r="AV33" s="198"/>
      <c r="AW33" s="195">
        <v>10000</v>
      </c>
      <c r="AX33" s="195">
        <v>10000</v>
      </c>
      <c r="AY33" s="208">
        <v>42654</v>
      </c>
      <c r="AZ33" s="195">
        <f t="shared" si="6"/>
        <v>0.1000000000003638</v>
      </c>
      <c r="BA33" s="198"/>
      <c r="BB33" s="198"/>
      <c r="BC33" s="198"/>
      <c r="BD33" s="198"/>
      <c r="BE33" s="195">
        <v>10000</v>
      </c>
      <c r="BF33" s="195">
        <v>10000</v>
      </c>
      <c r="BG33" s="208">
        <v>42684</v>
      </c>
      <c r="BH33" s="195">
        <f t="shared" si="7"/>
        <v>0.1000000000003638</v>
      </c>
      <c r="BI33" s="198"/>
      <c r="BJ33" s="198"/>
      <c r="BK33" s="198"/>
      <c r="BL33" s="198"/>
      <c r="BM33" s="195">
        <v>10000</v>
      </c>
      <c r="BN33" s="195">
        <v>10000</v>
      </c>
      <c r="BO33" s="208">
        <v>42712</v>
      </c>
      <c r="BP33" s="195">
        <f t="shared" si="8"/>
        <v>0.1000000000003638</v>
      </c>
      <c r="BQ33" s="198"/>
      <c r="BR33" s="198"/>
      <c r="BS33" s="198"/>
      <c r="BT33" s="198"/>
    </row>
    <row r="34" spans="1:72" ht="44.25" customHeight="1">
      <c r="A34" s="13">
        <v>25</v>
      </c>
      <c r="B34" s="8" t="s">
        <v>554</v>
      </c>
      <c r="C34" s="13" t="s">
        <v>831</v>
      </c>
      <c r="D34" s="12">
        <v>64.47</v>
      </c>
      <c r="E34" s="189">
        <v>0.5</v>
      </c>
      <c r="F34" s="8" t="s">
        <v>674</v>
      </c>
      <c r="G34" s="195">
        <v>-3900.79</v>
      </c>
      <c r="H34" s="195">
        <v>5000</v>
      </c>
      <c r="I34" s="195">
        <v>5000</v>
      </c>
      <c r="J34" s="208">
        <v>42493</v>
      </c>
      <c r="K34" s="195">
        <f t="shared" si="0"/>
        <v>-3900.790000000001</v>
      </c>
      <c r="L34" s="198">
        <v>-486.01</v>
      </c>
      <c r="M34" s="198"/>
      <c r="N34" s="198"/>
      <c r="O34" s="198"/>
      <c r="P34" s="198">
        <f t="shared" si="1"/>
        <v>-486.01</v>
      </c>
      <c r="Q34" s="195">
        <v>5000</v>
      </c>
      <c r="R34" s="195">
        <v>5000</v>
      </c>
      <c r="S34" s="208">
        <v>42522</v>
      </c>
      <c r="T34" s="195">
        <f t="shared" si="2"/>
        <v>-3900.790000000001</v>
      </c>
      <c r="U34" s="198"/>
      <c r="V34" s="198"/>
      <c r="W34" s="198"/>
      <c r="X34" s="198"/>
      <c r="Y34" s="195">
        <v>5000</v>
      </c>
      <c r="Z34" s="195">
        <v>5000</v>
      </c>
      <c r="AA34" s="208">
        <v>42552</v>
      </c>
      <c r="AB34" s="195">
        <f t="shared" si="3"/>
        <v>-3900.790000000001</v>
      </c>
      <c r="AC34" s="198"/>
      <c r="AD34" s="198"/>
      <c r="AE34" s="198"/>
      <c r="AF34" s="198"/>
      <c r="AG34" s="195">
        <v>5000</v>
      </c>
      <c r="AH34" s="195">
        <v>5000</v>
      </c>
      <c r="AI34" s="208">
        <v>42583</v>
      </c>
      <c r="AJ34" s="195">
        <f t="shared" si="4"/>
        <v>-3900.790000000001</v>
      </c>
      <c r="AK34" s="198"/>
      <c r="AL34" s="198"/>
      <c r="AM34" s="234"/>
      <c r="AN34" s="198"/>
      <c r="AO34" s="195">
        <v>5000</v>
      </c>
      <c r="AP34" s="195">
        <v>5000</v>
      </c>
      <c r="AQ34" s="208">
        <v>42614</v>
      </c>
      <c r="AR34" s="195">
        <f t="shared" si="5"/>
        <v>-3900.790000000001</v>
      </c>
      <c r="AS34" s="198"/>
      <c r="AT34" s="198"/>
      <c r="AU34" s="198"/>
      <c r="AV34" s="198"/>
      <c r="AW34" s="195">
        <v>5000</v>
      </c>
      <c r="AX34" s="195">
        <v>5000</v>
      </c>
      <c r="AY34" s="208">
        <v>42646</v>
      </c>
      <c r="AZ34" s="195">
        <f t="shared" si="6"/>
        <v>-3900.790000000001</v>
      </c>
      <c r="BA34" s="198"/>
      <c r="BB34" s="198"/>
      <c r="BC34" s="198"/>
      <c r="BD34" s="198"/>
      <c r="BE34" s="195">
        <v>5000</v>
      </c>
      <c r="BF34" s="195">
        <v>5000</v>
      </c>
      <c r="BG34" s="208">
        <v>42675</v>
      </c>
      <c r="BH34" s="195">
        <f t="shared" si="7"/>
        <v>-3900.790000000001</v>
      </c>
      <c r="BI34" s="198"/>
      <c r="BJ34" s="198"/>
      <c r="BK34" s="198"/>
      <c r="BL34" s="198"/>
      <c r="BM34" s="195">
        <v>5000</v>
      </c>
      <c r="BN34" s="195">
        <v>10000</v>
      </c>
      <c r="BO34" s="207" t="s">
        <v>286</v>
      </c>
      <c r="BP34" s="195">
        <f t="shared" si="8"/>
        <v>1099.2099999999991</v>
      </c>
      <c r="BQ34" s="198"/>
      <c r="BR34" s="198"/>
      <c r="BS34" s="198"/>
      <c r="BT34" s="198"/>
    </row>
    <row r="35" spans="1:72" ht="42.75" customHeight="1">
      <c r="A35" s="13">
        <v>26</v>
      </c>
      <c r="B35" s="8" t="s">
        <v>555</v>
      </c>
      <c r="C35" s="13" t="s">
        <v>832</v>
      </c>
      <c r="D35" s="12">
        <v>40.7</v>
      </c>
      <c r="E35" s="189"/>
      <c r="F35" s="8" t="s">
        <v>675</v>
      </c>
      <c r="G35" s="195">
        <v>199.18</v>
      </c>
      <c r="H35" s="195">
        <v>8000</v>
      </c>
      <c r="I35" s="195">
        <v>16000</v>
      </c>
      <c r="J35" s="207" t="s">
        <v>220</v>
      </c>
      <c r="K35" s="195">
        <f t="shared" si="0"/>
        <v>8199.18</v>
      </c>
      <c r="L35" s="198">
        <v>0</v>
      </c>
      <c r="M35" s="198"/>
      <c r="N35" s="198"/>
      <c r="O35" s="198"/>
      <c r="P35" s="198">
        <f t="shared" si="1"/>
        <v>0</v>
      </c>
      <c r="Q35" s="195">
        <v>8000</v>
      </c>
      <c r="R35" s="195">
        <v>8000</v>
      </c>
      <c r="S35" s="207">
        <v>42542</v>
      </c>
      <c r="T35" s="195">
        <f t="shared" si="2"/>
        <v>8199.18</v>
      </c>
      <c r="U35" s="198"/>
      <c r="V35" s="198"/>
      <c r="W35" s="198"/>
      <c r="X35" s="198"/>
      <c r="Y35" s="195">
        <v>8000</v>
      </c>
      <c r="Z35" s="195">
        <v>8000</v>
      </c>
      <c r="AA35" s="207">
        <v>42571</v>
      </c>
      <c r="AB35" s="195">
        <f t="shared" si="3"/>
        <v>8199.18</v>
      </c>
      <c r="AC35" s="198"/>
      <c r="AD35" s="198"/>
      <c r="AE35" s="198"/>
      <c r="AF35" s="198"/>
      <c r="AG35" s="195">
        <v>8000</v>
      </c>
      <c r="AH35" s="195">
        <v>8000</v>
      </c>
      <c r="AI35" s="207">
        <v>42606</v>
      </c>
      <c r="AJ35" s="195">
        <f t="shared" si="4"/>
        <v>8199.18</v>
      </c>
      <c r="AK35" s="198"/>
      <c r="AL35" s="198"/>
      <c r="AM35" s="234"/>
      <c r="AN35" s="198"/>
      <c r="AO35" s="195">
        <v>8000</v>
      </c>
      <c r="AP35" s="195">
        <v>8000</v>
      </c>
      <c r="AQ35" s="207">
        <v>42639</v>
      </c>
      <c r="AR35" s="195">
        <f t="shared" si="5"/>
        <v>8199.18</v>
      </c>
      <c r="AS35" s="198"/>
      <c r="AT35" s="198"/>
      <c r="AU35" s="198"/>
      <c r="AV35" s="198"/>
      <c r="AW35" s="195">
        <v>8000</v>
      </c>
      <c r="AX35" s="195">
        <v>8000</v>
      </c>
      <c r="AY35" s="207">
        <v>42668</v>
      </c>
      <c r="AZ35" s="195">
        <f t="shared" si="6"/>
        <v>8199.18</v>
      </c>
      <c r="BA35" s="198"/>
      <c r="BB35" s="198"/>
      <c r="BC35" s="198"/>
      <c r="BD35" s="198"/>
      <c r="BE35" s="195">
        <v>8000</v>
      </c>
      <c r="BF35" s="195">
        <v>8000</v>
      </c>
      <c r="BG35" s="207">
        <v>42695</v>
      </c>
      <c r="BH35" s="195">
        <f t="shared" si="7"/>
        <v>8199.18</v>
      </c>
      <c r="BI35" s="198"/>
      <c r="BJ35" s="198"/>
      <c r="BK35" s="198"/>
      <c r="BL35" s="198"/>
      <c r="BM35" s="195">
        <v>8000</v>
      </c>
      <c r="BN35" s="195"/>
      <c r="BO35" s="207"/>
      <c r="BP35" s="195">
        <f t="shared" si="8"/>
        <v>199.1800000000003</v>
      </c>
      <c r="BQ35" s="198"/>
      <c r="BR35" s="198"/>
      <c r="BS35" s="198"/>
      <c r="BT35" s="198"/>
    </row>
    <row r="36" spans="1:72" ht="39" customHeight="1">
      <c r="A36" s="13">
        <v>27</v>
      </c>
      <c r="B36" s="8" t="s">
        <v>556</v>
      </c>
      <c r="C36" s="13" t="s">
        <v>833</v>
      </c>
      <c r="D36" s="12">
        <v>40.16</v>
      </c>
      <c r="E36" s="189"/>
      <c r="F36" s="8" t="s">
        <v>676</v>
      </c>
      <c r="G36" s="195">
        <v>0</v>
      </c>
      <c r="H36" s="195">
        <v>8000</v>
      </c>
      <c r="I36" s="195">
        <v>8000</v>
      </c>
      <c r="J36" s="208">
        <v>42500</v>
      </c>
      <c r="K36" s="195">
        <f t="shared" si="0"/>
        <v>0</v>
      </c>
      <c r="L36" s="198">
        <v>-565.5</v>
      </c>
      <c r="M36" s="198"/>
      <c r="N36" s="198"/>
      <c r="O36" s="198"/>
      <c r="P36" s="198">
        <f t="shared" si="1"/>
        <v>-565.5</v>
      </c>
      <c r="Q36" s="195">
        <v>8000</v>
      </c>
      <c r="R36" s="195">
        <v>8000</v>
      </c>
      <c r="S36" s="208">
        <v>42531</v>
      </c>
      <c r="T36" s="195">
        <f t="shared" si="2"/>
        <v>0</v>
      </c>
      <c r="U36" s="198"/>
      <c r="V36" s="198"/>
      <c r="W36" s="198"/>
      <c r="X36" s="198"/>
      <c r="Y36" s="195">
        <v>8000</v>
      </c>
      <c r="Z36" s="195">
        <v>8000</v>
      </c>
      <c r="AA36" s="208">
        <v>42559</v>
      </c>
      <c r="AB36" s="195">
        <f t="shared" si="3"/>
        <v>0</v>
      </c>
      <c r="AC36" s="198"/>
      <c r="AD36" s="198"/>
      <c r="AE36" s="198"/>
      <c r="AF36" s="198"/>
      <c r="AG36" s="195">
        <v>8000</v>
      </c>
      <c r="AH36" s="195">
        <v>16000</v>
      </c>
      <c r="AI36" s="207" t="s">
        <v>532</v>
      </c>
      <c r="AJ36" s="195">
        <f t="shared" si="4"/>
        <v>8000</v>
      </c>
      <c r="AK36" s="198"/>
      <c r="AL36" s="198"/>
      <c r="AM36" s="234"/>
      <c r="AN36" s="198"/>
      <c r="AO36" s="195">
        <v>8000</v>
      </c>
      <c r="AP36" s="195"/>
      <c r="AQ36" s="208"/>
      <c r="AR36" s="195">
        <f t="shared" si="5"/>
        <v>0</v>
      </c>
      <c r="AS36" s="198"/>
      <c r="AT36" s="198"/>
      <c r="AU36" s="198"/>
      <c r="AV36" s="198"/>
      <c r="AW36" s="195">
        <v>8000</v>
      </c>
      <c r="AX36" s="195">
        <v>8000</v>
      </c>
      <c r="AY36" s="208">
        <v>42654</v>
      </c>
      <c r="AZ36" s="195">
        <f t="shared" si="6"/>
        <v>0</v>
      </c>
      <c r="BA36" s="198"/>
      <c r="BB36" s="198"/>
      <c r="BC36" s="198"/>
      <c r="BD36" s="198"/>
      <c r="BE36" s="195">
        <v>8000</v>
      </c>
      <c r="BF36" s="195">
        <v>8000</v>
      </c>
      <c r="BG36" s="208">
        <v>42684</v>
      </c>
      <c r="BH36" s="195">
        <f t="shared" si="7"/>
        <v>0</v>
      </c>
      <c r="BI36" s="198"/>
      <c r="BJ36" s="198"/>
      <c r="BK36" s="198"/>
      <c r="BL36" s="198"/>
      <c r="BM36" s="195">
        <v>8000</v>
      </c>
      <c r="BN36" s="195">
        <v>8000</v>
      </c>
      <c r="BO36" s="208">
        <v>42712</v>
      </c>
      <c r="BP36" s="195">
        <f t="shared" si="8"/>
        <v>0</v>
      </c>
      <c r="BQ36" s="198"/>
      <c r="BR36" s="198"/>
      <c r="BS36" s="198"/>
      <c r="BT36" s="198"/>
    </row>
    <row r="37" spans="1:72" ht="24.75" customHeight="1">
      <c r="A37" s="13">
        <v>28</v>
      </c>
      <c r="B37" s="8" t="s">
        <v>751</v>
      </c>
      <c r="C37" s="13" t="s">
        <v>201</v>
      </c>
      <c r="D37" s="12">
        <v>63.82</v>
      </c>
      <c r="E37" s="189"/>
      <c r="F37" s="8" t="s">
        <v>677</v>
      </c>
      <c r="G37" s="195">
        <v>-105492.67</v>
      </c>
      <c r="H37" s="195">
        <v>10000</v>
      </c>
      <c r="I37" s="195"/>
      <c r="J37" s="205"/>
      <c r="K37" s="195">
        <f t="shared" si="0"/>
        <v>-115492.67</v>
      </c>
      <c r="L37" s="198">
        <v>-14766.2</v>
      </c>
      <c r="M37" s="198"/>
      <c r="N37" s="198"/>
      <c r="O37" s="198"/>
      <c r="P37" s="198">
        <f t="shared" si="1"/>
        <v>-14766.2</v>
      </c>
      <c r="Q37" s="195">
        <v>10000</v>
      </c>
      <c r="R37" s="195"/>
      <c r="S37" s="205"/>
      <c r="T37" s="195">
        <f t="shared" si="2"/>
        <v>-125492.67</v>
      </c>
      <c r="U37" s="198"/>
      <c r="V37" s="198"/>
      <c r="W37" s="198"/>
      <c r="X37" s="198"/>
      <c r="Y37" s="195">
        <v>10000</v>
      </c>
      <c r="Z37" s="195"/>
      <c r="AA37" s="205"/>
      <c r="AB37" s="195">
        <f t="shared" si="3"/>
        <v>-135492.66999999998</v>
      </c>
      <c r="AC37" s="198"/>
      <c r="AD37" s="198"/>
      <c r="AE37" s="198"/>
      <c r="AF37" s="198"/>
      <c r="AG37" s="195">
        <v>10000</v>
      </c>
      <c r="AH37" s="195"/>
      <c r="AI37" s="205"/>
      <c r="AJ37" s="195">
        <f t="shared" si="4"/>
        <v>-145492.66999999998</v>
      </c>
      <c r="AK37" s="198"/>
      <c r="AL37" s="198"/>
      <c r="AM37" s="234"/>
      <c r="AN37" s="198"/>
      <c r="AO37" s="195">
        <v>10000</v>
      </c>
      <c r="AP37" s="195"/>
      <c r="AQ37" s="205"/>
      <c r="AR37" s="195">
        <f t="shared" si="5"/>
        <v>-155492.66999999998</v>
      </c>
      <c r="AS37" s="198"/>
      <c r="AT37" s="198"/>
      <c r="AU37" s="198"/>
      <c r="AV37" s="198"/>
      <c r="AW37" s="195">
        <v>10000</v>
      </c>
      <c r="AX37" s="195"/>
      <c r="AY37" s="205"/>
      <c r="AZ37" s="195">
        <f t="shared" si="6"/>
        <v>-165492.66999999998</v>
      </c>
      <c r="BA37" s="198"/>
      <c r="BB37" s="198"/>
      <c r="BC37" s="198"/>
      <c r="BD37" s="198"/>
      <c r="BE37" s="195">
        <v>10000</v>
      </c>
      <c r="BF37" s="195"/>
      <c r="BG37" s="205"/>
      <c r="BH37" s="195">
        <f t="shared" si="7"/>
        <v>-175492.66999999998</v>
      </c>
      <c r="BI37" s="198"/>
      <c r="BJ37" s="198"/>
      <c r="BK37" s="198"/>
      <c r="BL37" s="198"/>
      <c r="BM37" s="195">
        <v>10000</v>
      </c>
      <c r="BN37" s="195"/>
      <c r="BO37" s="205"/>
      <c r="BP37" s="195">
        <f t="shared" si="8"/>
        <v>-185492.66999999998</v>
      </c>
      <c r="BQ37" s="198"/>
      <c r="BR37" s="198"/>
      <c r="BS37" s="198"/>
      <c r="BT37" s="198"/>
    </row>
    <row r="38" spans="1:72" s="202" customFormat="1" ht="39" customHeight="1">
      <c r="A38" s="114"/>
      <c r="B38" s="204" t="s">
        <v>752</v>
      </c>
      <c r="C38" s="114" t="s">
        <v>912</v>
      </c>
      <c r="D38" s="113">
        <v>40.64</v>
      </c>
      <c r="E38" s="237"/>
      <c r="F38" s="204" t="s">
        <v>678</v>
      </c>
      <c r="G38" s="113">
        <v>10.37</v>
      </c>
      <c r="H38" s="113">
        <v>8000</v>
      </c>
      <c r="I38" s="113">
        <v>8000</v>
      </c>
      <c r="J38" s="157">
        <v>42501</v>
      </c>
      <c r="K38" s="113">
        <f t="shared" si="0"/>
        <v>10.36999999999989</v>
      </c>
      <c r="L38" s="113">
        <v>-8</v>
      </c>
      <c r="M38" s="113"/>
      <c r="N38" s="113"/>
      <c r="O38" s="113"/>
      <c r="P38" s="113">
        <f t="shared" si="1"/>
        <v>-8</v>
      </c>
      <c r="Q38" s="113">
        <v>8000</v>
      </c>
      <c r="R38" s="113">
        <v>8000</v>
      </c>
      <c r="S38" s="157">
        <v>42530</v>
      </c>
      <c r="T38" s="113">
        <f t="shared" si="2"/>
        <v>10.36999999999989</v>
      </c>
      <c r="U38" s="113"/>
      <c r="V38" s="113"/>
      <c r="W38" s="113"/>
      <c r="X38" s="113"/>
      <c r="Y38" s="113">
        <v>8000</v>
      </c>
      <c r="Z38" s="113">
        <v>8000</v>
      </c>
      <c r="AA38" s="157">
        <v>42566</v>
      </c>
      <c r="AB38" s="113">
        <f t="shared" si="3"/>
        <v>10.36999999999989</v>
      </c>
      <c r="AC38" s="113"/>
      <c r="AD38" s="113"/>
      <c r="AE38" s="113"/>
      <c r="AF38" s="113"/>
      <c r="AG38" s="113">
        <v>8000</v>
      </c>
      <c r="AH38" s="113">
        <v>16000</v>
      </c>
      <c r="AI38" s="155" t="s">
        <v>531</v>
      </c>
      <c r="AJ38" s="113">
        <f t="shared" si="4"/>
        <v>8010.37</v>
      </c>
      <c r="AK38" s="113"/>
      <c r="AL38" s="113"/>
      <c r="AM38" s="206"/>
      <c r="AN38" s="184" t="s">
        <v>365</v>
      </c>
      <c r="AO38" s="113">
        <v>1106.63</v>
      </c>
      <c r="AP38" s="113">
        <v>1100</v>
      </c>
      <c r="AQ38" s="157">
        <v>42619</v>
      </c>
      <c r="AR38" s="113">
        <v>3.74</v>
      </c>
      <c r="AS38" s="184" t="s">
        <v>364</v>
      </c>
      <c r="AT38" s="113"/>
      <c r="AU38" s="113"/>
      <c r="AV38" s="113"/>
      <c r="AW38" s="113"/>
      <c r="AX38" s="113"/>
      <c r="AY38" s="157"/>
      <c r="AZ38" s="113">
        <f t="shared" si="6"/>
        <v>3.74</v>
      </c>
      <c r="BA38" s="113"/>
      <c r="BB38" s="113"/>
      <c r="BC38" s="113"/>
      <c r="BD38" s="113"/>
      <c r="BE38" s="113"/>
      <c r="BF38" s="113"/>
      <c r="BG38" s="157"/>
      <c r="BH38" s="113">
        <f t="shared" si="7"/>
        <v>3.74</v>
      </c>
      <c r="BI38" s="113"/>
      <c r="BJ38" s="113"/>
      <c r="BK38" s="113"/>
      <c r="BL38" s="113"/>
      <c r="BM38" s="113"/>
      <c r="BN38" s="113"/>
      <c r="BO38" s="157"/>
      <c r="BP38" s="113">
        <f t="shared" si="8"/>
        <v>3.74</v>
      </c>
      <c r="BQ38" s="113"/>
      <c r="BR38" s="113"/>
      <c r="BS38" s="113"/>
      <c r="BT38" s="113"/>
    </row>
    <row r="39" spans="1:72" ht="24.75" customHeight="1">
      <c r="A39" s="13">
        <v>29</v>
      </c>
      <c r="B39" s="8" t="s">
        <v>753</v>
      </c>
      <c r="C39" s="13" t="s">
        <v>731</v>
      </c>
      <c r="D39" s="12">
        <v>40.67</v>
      </c>
      <c r="E39" s="189">
        <v>0.5</v>
      </c>
      <c r="F39" s="8" t="s">
        <v>679</v>
      </c>
      <c r="G39" s="195">
        <v>17.3</v>
      </c>
      <c r="H39" s="195">
        <v>4000</v>
      </c>
      <c r="I39" s="195">
        <v>4000</v>
      </c>
      <c r="J39" s="208">
        <v>42516</v>
      </c>
      <c r="K39" s="195">
        <f t="shared" si="0"/>
        <v>17.300000000000182</v>
      </c>
      <c r="L39" s="198">
        <v>-41.94</v>
      </c>
      <c r="M39" s="198"/>
      <c r="N39" s="198"/>
      <c r="O39" s="198"/>
      <c r="P39" s="198">
        <f t="shared" si="1"/>
        <v>-41.94</v>
      </c>
      <c r="Q39" s="195">
        <v>4000</v>
      </c>
      <c r="R39" s="195">
        <v>4000</v>
      </c>
      <c r="S39" s="208">
        <v>42550</v>
      </c>
      <c r="T39" s="195">
        <f t="shared" si="2"/>
        <v>17.300000000000182</v>
      </c>
      <c r="U39" s="198"/>
      <c r="V39" s="198"/>
      <c r="W39" s="198"/>
      <c r="X39" s="198"/>
      <c r="Y39" s="195">
        <v>4000</v>
      </c>
      <c r="Z39" s="195">
        <v>4000</v>
      </c>
      <c r="AA39" s="208">
        <v>42566</v>
      </c>
      <c r="AB39" s="195">
        <f t="shared" si="3"/>
        <v>17.300000000000182</v>
      </c>
      <c r="AC39" s="198"/>
      <c r="AD39" s="198"/>
      <c r="AE39" s="198"/>
      <c r="AF39" s="198"/>
      <c r="AG39" s="195">
        <v>4000</v>
      </c>
      <c r="AH39" s="195">
        <v>4000</v>
      </c>
      <c r="AI39" s="208">
        <v>42591</v>
      </c>
      <c r="AJ39" s="195">
        <f t="shared" si="4"/>
        <v>17.300000000000182</v>
      </c>
      <c r="AK39" s="198"/>
      <c r="AL39" s="198"/>
      <c r="AM39" s="234"/>
      <c r="AN39" s="198"/>
      <c r="AO39" s="195">
        <v>4000</v>
      </c>
      <c r="AP39" s="195">
        <v>4000</v>
      </c>
      <c r="AQ39" s="208">
        <v>42621</v>
      </c>
      <c r="AR39" s="195">
        <f t="shared" si="5"/>
        <v>17.300000000000182</v>
      </c>
      <c r="AS39" s="198"/>
      <c r="AT39" s="198"/>
      <c r="AU39" s="198"/>
      <c r="AV39" s="198"/>
      <c r="AW39" s="195">
        <v>4000</v>
      </c>
      <c r="AX39" s="195">
        <v>4000</v>
      </c>
      <c r="AY39" s="208">
        <v>42647</v>
      </c>
      <c r="AZ39" s="195">
        <f t="shared" si="6"/>
        <v>17.300000000000182</v>
      </c>
      <c r="BA39" s="198"/>
      <c r="BB39" s="198"/>
      <c r="BC39" s="198"/>
      <c r="BD39" s="198"/>
      <c r="BE39" s="195">
        <v>4000</v>
      </c>
      <c r="BF39" s="195">
        <v>4000</v>
      </c>
      <c r="BG39" s="208">
        <v>42681</v>
      </c>
      <c r="BH39" s="195">
        <f t="shared" si="7"/>
        <v>17.300000000000182</v>
      </c>
      <c r="BI39" s="198"/>
      <c r="BJ39" s="198"/>
      <c r="BK39" s="198"/>
      <c r="BL39" s="198"/>
      <c r="BM39" s="195">
        <v>4000</v>
      </c>
      <c r="BN39" s="195">
        <v>4000</v>
      </c>
      <c r="BO39" s="208">
        <v>42708</v>
      </c>
      <c r="BP39" s="195">
        <f t="shared" si="8"/>
        <v>17.300000000000182</v>
      </c>
      <c r="BQ39" s="198"/>
      <c r="BR39" s="198"/>
      <c r="BS39" s="198"/>
      <c r="BT39" s="198"/>
    </row>
    <row r="40" spans="1:72" ht="24.75" customHeight="1">
      <c r="A40" s="13">
        <v>30</v>
      </c>
      <c r="B40" s="8" t="s">
        <v>754</v>
      </c>
      <c r="C40" s="13" t="s">
        <v>732</v>
      </c>
      <c r="D40" s="12">
        <v>64.92</v>
      </c>
      <c r="E40" s="189"/>
      <c r="F40" s="8" t="s">
        <v>680</v>
      </c>
      <c r="G40" s="195">
        <v>10000</v>
      </c>
      <c r="H40" s="195">
        <v>10000</v>
      </c>
      <c r="I40" s="195">
        <v>10000</v>
      </c>
      <c r="J40" s="208">
        <v>42506</v>
      </c>
      <c r="K40" s="195">
        <f t="shared" si="0"/>
        <v>10000</v>
      </c>
      <c r="L40" s="198">
        <v>0</v>
      </c>
      <c r="M40" s="198"/>
      <c r="N40" s="198"/>
      <c r="O40" s="198"/>
      <c r="P40" s="198">
        <f t="shared" si="1"/>
        <v>0</v>
      </c>
      <c r="Q40" s="195">
        <v>10000</v>
      </c>
      <c r="R40" s="195">
        <v>10000</v>
      </c>
      <c r="S40" s="208">
        <v>42537</v>
      </c>
      <c r="T40" s="195">
        <f t="shared" si="2"/>
        <v>10000</v>
      </c>
      <c r="U40" s="198"/>
      <c r="V40" s="198"/>
      <c r="W40" s="198"/>
      <c r="X40" s="198"/>
      <c r="Y40" s="195">
        <v>10000</v>
      </c>
      <c r="Z40" s="195">
        <v>10000</v>
      </c>
      <c r="AA40" s="208">
        <v>42565</v>
      </c>
      <c r="AB40" s="195">
        <f t="shared" si="3"/>
        <v>10000</v>
      </c>
      <c r="AC40" s="198"/>
      <c r="AD40" s="198"/>
      <c r="AE40" s="198"/>
      <c r="AF40" s="198"/>
      <c r="AG40" s="195">
        <v>10000</v>
      </c>
      <c r="AH40" s="195">
        <v>10000</v>
      </c>
      <c r="AI40" s="208">
        <v>42597</v>
      </c>
      <c r="AJ40" s="195">
        <f t="shared" si="4"/>
        <v>10000</v>
      </c>
      <c r="AK40" s="198"/>
      <c r="AL40" s="198"/>
      <c r="AM40" s="234"/>
      <c r="AN40" s="198"/>
      <c r="AO40" s="195">
        <v>10000</v>
      </c>
      <c r="AP40" s="195">
        <v>10000</v>
      </c>
      <c r="AQ40" s="208">
        <v>42629</v>
      </c>
      <c r="AR40" s="195">
        <f t="shared" si="5"/>
        <v>10000</v>
      </c>
      <c r="AS40" s="198"/>
      <c r="AT40" s="198"/>
      <c r="AU40" s="198"/>
      <c r="AV40" s="198"/>
      <c r="AW40" s="195">
        <v>10000</v>
      </c>
      <c r="AX40" s="195">
        <v>10000</v>
      </c>
      <c r="AY40" s="208">
        <v>42660</v>
      </c>
      <c r="AZ40" s="195">
        <f t="shared" si="6"/>
        <v>10000</v>
      </c>
      <c r="BA40" s="198"/>
      <c r="BB40" s="198"/>
      <c r="BC40" s="198"/>
      <c r="BD40" s="198"/>
      <c r="BE40" s="195">
        <v>10000</v>
      </c>
      <c r="BF40" s="195">
        <v>10000</v>
      </c>
      <c r="BG40" s="208">
        <v>42688</v>
      </c>
      <c r="BH40" s="195">
        <f t="shared" si="7"/>
        <v>10000</v>
      </c>
      <c r="BI40" s="198"/>
      <c r="BJ40" s="198"/>
      <c r="BK40" s="198"/>
      <c r="BL40" s="198"/>
      <c r="BM40" s="195">
        <v>10000</v>
      </c>
      <c r="BN40" s="195">
        <v>10000</v>
      </c>
      <c r="BO40" s="208">
        <v>42723</v>
      </c>
      <c r="BP40" s="195">
        <f t="shared" si="8"/>
        <v>10000</v>
      </c>
      <c r="BQ40" s="198"/>
      <c r="BR40" s="198"/>
      <c r="BS40" s="198"/>
      <c r="BT40" s="198"/>
    </row>
    <row r="41" spans="1:72" ht="24.75" customHeight="1">
      <c r="A41" s="13">
        <v>31</v>
      </c>
      <c r="B41" s="8" t="s">
        <v>755</v>
      </c>
      <c r="C41" s="13" t="s">
        <v>733</v>
      </c>
      <c r="D41" s="12"/>
      <c r="E41" s="189"/>
      <c r="F41" s="8" t="s">
        <v>896</v>
      </c>
      <c r="G41" s="195">
        <v>8000.03</v>
      </c>
      <c r="H41" s="195">
        <v>8000</v>
      </c>
      <c r="I41" s="195">
        <v>8000</v>
      </c>
      <c r="J41" s="208">
        <v>42506</v>
      </c>
      <c r="K41" s="195">
        <f t="shared" si="0"/>
        <v>8000.03</v>
      </c>
      <c r="L41" s="198">
        <v>0</v>
      </c>
      <c r="M41" s="198"/>
      <c r="N41" s="198"/>
      <c r="O41" s="198"/>
      <c r="P41" s="198">
        <f t="shared" si="1"/>
        <v>0</v>
      </c>
      <c r="Q41" s="195">
        <v>8000</v>
      </c>
      <c r="R41" s="195">
        <v>8000</v>
      </c>
      <c r="S41" s="208">
        <v>42537</v>
      </c>
      <c r="T41" s="195">
        <f t="shared" si="2"/>
        <v>8000.03</v>
      </c>
      <c r="U41" s="198"/>
      <c r="V41" s="198"/>
      <c r="W41" s="198"/>
      <c r="X41" s="198"/>
      <c r="Y41" s="195">
        <v>8000</v>
      </c>
      <c r="Z41" s="195">
        <v>8000</v>
      </c>
      <c r="AA41" s="208">
        <v>42570</v>
      </c>
      <c r="AB41" s="195">
        <f t="shared" si="3"/>
        <v>8000.03</v>
      </c>
      <c r="AC41" s="198"/>
      <c r="AD41" s="198"/>
      <c r="AE41" s="198"/>
      <c r="AF41" s="198"/>
      <c r="AG41" s="195">
        <v>8000</v>
      </c>
      <c r="AH41" s="195">
        <v>8000</v>
      </c>
      <c r="AI41" s="208">
        <v>42598</v>
      </c>
      <c r="AJ41" s="195">
        <f t="shared" si="4"/>
        <v>8000.03</v>
      </c>
      <c r="AK41" s="198"/>
      <c r="AL41" s="198"/>
      <c r="AM41" s="234"/>
      <c r="AN41" s="198"/>
      <c r="AO41" s="195">
        <v>8000</v>
      </c>
      <c r="AP41" s="195">
        <v>8000</v>
      </c>
      <c r="AQ41" s="208">
        <v>42629</v>
      </c>
      <c r="AR41" s="195">
        <f t="shared" si="5"/>
        <v>8000.03</v>
      </c>
      <c r="AS41" s="198"/>
      <c r="AT41" s="198"/>
      <c r="AU41" s="198"/>
      <c r="AV41" s="198"/>
      <c r="AW41" s="195">
        <v>8000</v>
      </c>
      <c r="AX41" s="195">
        <v>8000</v>
      </c>
      <c r="AY41" s="208">
        <v>42660</v>
      </c>
      <c r="AZ41" s="195">
        <f t="shared" si="6"/>
        <v>8000.03</v>
      </c>
      <c r="BA41" s="198"/>
      <c r="BB41" s="198"/>
      <c r="BC41" s="198"/>
      <c r="BD41" s="198"/>
      <c r="BE41" s="195">
        <v>8000</v>
      </c>
      <c r="BF41" s="195">
        <v>8000</v>
      </c>
      <c r="BG41" s="208">
        <v>42690</v>
      </c>
      <c r="BH41" s="195">
        <f t="shared" si="7"/>
        <v>8000.03</v>
      </c>
      <c r="BI41" s="198"/>
      <c r="BJ41" s="198"/>
      <c r="BK41" s="198"/>
      <c r="BL41" s="198"/>
      <c r="BM41" s="195">
        <v>8000</v>
      </c>
      <c r="BN41" s="195">
        <v>8000</v>
      </c>
      <c r="BO41" s="208">
        <v>42720</v>
      </c>
      <c r="BP41" s="195">
        <f t="shared" si="8"/>
        <v>8000.03</v>
      </c>
      <c r="BQ41" s="198"/>
      <c r="BR41" s="198"/>
      <c r="BS41" s="198"/>
      <c r="BT41" s="198"/>
    </row>
    <row r="42" spans="1:72" ht="24.75" customHeight="1">
      <c r="A42" s="13">
        <v>32</v>
      </c>
      <c r="B42" s="8" t="s">
        <v>756</v>
      </c>
      <c r="C42" s="13" t="s">
        <v>834</v>
      </c>
      <c r="D42" s="12">
        <v>63.78</v>
      </c>
      <c r="E42" s="189"/>
      <c r="F42" s="8" t="s">
        <v>681</v>
      </c>
      <c r="G42" s="195">
        <v>46.32</v>
      </c>
      <c r="H42" s="195">
        <v>10000</v>
      </c>
      <c r="I42" s="195">
        <v>10000</v>
      </c>
      <c r="J42" s="208">
        <v>42507</v>
      </c>
      <c r="K42" s="195">
        <f t="shared" si="0"/>
        <v>46.31999999999971</v>
      </c>
      <c r="L42" s="198">
        <v>0</v>
      </c>
      <c r="M42" s="198"/>
      <c r="N42" s="198"/>
      <c r="O42" s="198"/>
      <c r="P42" s="198">
        <f t="shared" si="1"/>
        <v>0</v>
      </c>
      <c r="Q42" s="195">
        <v>10000</v>
      </c>
      <c r="R42" s="195">
        <v>10000</v>
      </c>
      <c r="S42" s="208">
        <v>42536</v>
      </c>
      <c r="T42" s="195">
        <f t="shared" si="2"/>
        <v>46.31999999999971</v>
      </c>
      <c r="U42" s="198"/>
      <c r="V42" s="198"/>
      <c r="W42" s="198"/>
      <c r="X42" s="198"/>
      <c r="Y42" s="195">
        <v>10000</v>
      </c>
      <c r="Z42" s="195">
        <v>10000</v>
      </c>
      <c r="AA42" s="208">
        <v>42563</v>
      </c>
      <c r="AB42" s="195">
        <f t="shared" si="3"/>
        <v>46.31999999999971</v>
      </c>
      <c r="AC42" s="198"/>
      <c r="AD42" s="198"/>
      <c r="AE42" s="198"/>
      <c r="AF42" s="198"/>
      <c r="AG42" s="195">
        <v>10000</v>
      </c>
      <c r="AH42" s="195">
        <v>10200</v>
      </c>
      <c r="AI42" s="208">
        <v>42607</v>
      </c>
      <c r="AJ42" s="195">
        <f t="shared" si="4"/>
        <v>246.3199999999997</v>
      </c>
      <c r="AK42" s="198"/>
      <c r="AL42" s="198"/>
      <c r="AM42" s="234"/>
      <c r="AN42" s="198"/>
      <c r="AO42" s="195">
        <v>10000</v>
      </c>
      <c r="AP42" s="195">
        <v>10200</v>
      </c>
      <c r="AQ42" s="208">
        <v>42639</v>
      </c>
      <c r="AR42" s="195">
        <f t="shared" si="5"/>
        <v>446.3199999999997</v>
      </c>
      <c r="AS42" s="198"/>
      <c r="AT42" s="198"/>
      <c r="AU42" s="198"/>
      <c r="AV42" s="198"/>
      <c r="AW42" s="195">
        <v>10000</v>
      </c>
      <c r="AX42" s="195">
        <v>10300</v>
      </c>
      <c r="AY42" s="208">
        <v>42667</v>
      </c>
      <c r="AZ42" s="195">
        <f t="shared" si="6"/>
        <v>746.3199999999997</v>
      </c>
      <c r="BA42" s="198"/>
      <c r="BB42" s="198"/>
      <c r="BC42" s="198"/>
      <c r="BD42" s="198"/>
      <c r="BE42" s="195">
        <v>10000</v>
      </c>
      <c r="BF42" s="195">
        <v>10200</v>
      </c>
      <c r="BG42" s="208">
        <v>42697</v>
      </c>
      <c r="BH42" s="195">
        <f t="shared" si="7"/>
        <v>946.3199999999997</v>
      </c>
      <c r="BI42" s="198"/>
      <c r="BJ42" s="198"/>
      <c r="BK42" s="198"/>
      <c r="BL42" s="198"/>
      <c r="BM42" s="195">
        <v>10000</v>
      </c>
      <c r="BN42" s="195">
        <v>10000</v>
      </c>
      <c r="BO42" s="208">
        <v>42716</v>
      </c>
      <c r="BP42" s="195">
        <f t="shared" si="8"/>
        <v>946.3199999999997</v>
      </c>
      <c r="BQ42" s="198"/>
      <c r="BR42" s="198"/>
      <c r="BS42" s="198"/>
      <c r="BT42" s="198"/>
    </row>
    <row r="43" spans="1:72" ht="34.5" customHeight="1">
      <c r="A43" s="13">
        <v>33</v>
      </c>
      <c r="B43" s="8" t="s">
        <v>759</v>
      </c>
      <c r="C43" s="13" t="s">
        <v>835</v>
      </c>
      <c r="D43" s="12">
        <v>64.75</v>
      </c>
      <c r="E43" s="200" t="s">
        <v>947</v>
      </c>
      <c r="F43" s="8" t="s">
        <v>682</v>
      </c>
      <c r="G43" s="195">
        <v>-82925.27</v>
      </c>
      <c r="H43" s="195">
        <v>10000</v>
      </c>
      <c r="I43" s="195"/>
      <c r="J43" s="205"/>
      <c r="K43" s="195">
        <f t="shared" si="0"/>
        <v>-92925.27</v>
      </c>
      <c r="L43" s="198">
        <v>-4089.74</v>
      </c>
      <c r="M43" s="198"/>
      <c r="N43" s="198"/>
      <c r="O43" s="198"/>
      <c r="P43" s="198">
        <f t="shared" si="1"/>
        <v>-4089.74</v>
      </c>
      <c r="Q43" s="195">
        <v>10000</v>
      </c>
      <c r="R43" s="195"/>
      <c r="S43" s="205"/>
      <c r="T43" s="195">
        <f t="shared" si="2"/>
        <v>-102925.27</v>
      </c>
      <c r="U43" s="198"/>
      <c r="V43" s="198"/>
      <c r="W43" s="198"/>
      <c r="X43" s="198"/>
      <c r="Y43" s="195">
        <v>10000</v>
      </c>
      <c r="Z43" s="195"/>
      <c r="AA43" s="205"/>
      <c r="AB43" s="195">
        <f t="shared" si="3"/>
        <v>-112925.27</v>
      </c>
      <c r="AC43" s="198"/>
      <c r="AD43" s="198"/>
      <c r="AE43" s="198"/>
      <c r="AF43" s="198"/>
      <c r="AG43" s="195">
        <v>10000</v>
      </c>
      <c r="AH43" s="195"/>
      <c r="AI43" s="205"/>
      <c r="AJ43" s="195">
        <f t="shared" si="4"/>
        <v>-122925.27</v>
      </c>
      <c r="AK43" s="198"/>
      <c r="AL43" s="198"/>
      <c r="AM43" s="234"/>
      <c r="AN43" s="198"/>
      <c r="AO43" s="195">
        <v>10000</v>
      </c>
      <c r="AP43" s="195"/>
      <c r="AQ43" s="205"/>
      <c r="AR43" s="195">
        <f t="shared" si="5"/>
        <v>-132925.27000000002</v>
      </c>
      <c r="AS43" s="198"/>
      <c r="AT43" s="198"/>
      <c r="AU43" s="198"/>
      <c r="AV43" s="198"/>
      <c r="AW43" s="195">
        <v>10000</v>
      </c>
      <c r="AX43" s="195"/>
      <c r="AY43" s="205"/>
      <c r="AZ43" s="195">
        <f t="shared" si="6"/>
        <v>-142925.27000000002</v>
      </c>
      <c r="BA43" s="198"/>
      <c r="BB43" s="198"/>
      <c r="BC43" s="198"/>
      <c r="BD43" s="198"/>
      <c r="BE43" s="195">
        <v>10000</v>
      </c>
      <c r="BF43" s="195"/>
      <c r="BG43" s="205"/>
      <c r="BH43" s="195">
        <f t="shared" si="7"/>
        <v>-152925.27000000002</v>
      </c>
      <c r="BI43" s="198"/>
      <c r="BJ43" s="198"/>
      <c r="BK43" s="198"/>
      <c r="BL43" s="198"/>
      <c r="BM43" s="195">
        <v>10000</v>
      </c>
      <c r="BN43" s="195"/>
      <c r="BO43" s="205"/>
      <c r="BP43" s="195">
        <f t="shared" si="8"/>
        <v>-162925.27000000002</v>
      </c>
      <c r="BQ43" s="198"/>
      <c r="BR43" s="198"/>
      <c r="BS43" s="198"/>
      <c r="BT43" s="198"/>
    </row>
    <row r="44" spans="1:72" s="243" customFormat="1" ht="34.5" customHeight="1">
      <c r="A44" s="238"/>
      <c r="B44" s="239"/>
      <c r="C44" s="238"/>
      <c r="D44" s="229"/>
      <c r="E44" s="240"/>
      <c r="F44" s="241" t="s">
        <v>631</v>
      </c>
      <c r="G44" s="229">
        <v>-77726.32</v>
      </c>
      <c r="H44" s="229"/>
      <c r="I44" s="229"/>
      <c r="J44" s="242"/>
      <c r="K44" s="229"/>
      <c r="L44" s="229">
        <v>-7306.98</v>
      </c>
      <c r="M44" s="229"/>
      <c r="N44" s="229"/>
      <c r="O44" s="229"/>
      <c r="P44" s="229">
        <f t="shared" si="1"/>
        <v>-7306.98</v>
      </c>
      <c r="Q44" s="229"/>
      <c r="R44" s="229"/>
      <c r="S44" s="242"/>
      <c r="T44" s="229">
        <f>G44-Q44+R44</f>
        <v>-77726.32</v>
      </c>
      <c r="U44" s="229"/>
      <c r="V44" s="229"/>
      <c r="W44" s="229"/>
      <c r="X44" s="229">
        <f>L44-U44+V44</f>
        <v>-7306.98</v>
      </c>
      <c r="Y44" s="229"/>
      <c r="Z44" s="229"/>
      <c r="AA44" s="242"/>
      <c r="AB44" s="229">
        <v>-77726.32</v>
      </c>
      <c r="AC44" s="229"/>
      <c r="AD44" s="229"/>
      <c r="AE44" s="229"/>
      <c r="AF44" s="229">
        <v>-7306.98</v>
      </c>
      <c r="AG44" s="229"/>
      <c r="AH44" s="229"/>
      <c r="AI44" s="242"/>
      <c r="AJ44" s="229">
        <v>-77726.32</v>
      </c>
      <c r="AK44" s="229"/>
      <c r="AL44" s="229"/>
      <c r="AM44" s="242"/>
      <c r="AN44" s="229">
        <v>-7306.98</v>
      </c>
      <c r="AO44" s="229"/>
      <c r="AP44" s="229">
        <v>55000</v>
      </c>
      <c r="AQ44" s="230">
        <v>42632</v>
      </c>
      <c r="AR44" s="229">
        <f>AJ44-AO44+AP44</f>
        <v>-22726.320000000007</v>
      </c>
      <c r="AS44" s="229"/>
      <c r="AT44" s="229"/>
      <c r="AU44" s="229"/>
      <c r="AV44" s="229">
        <v>-7306.98</v>
      </c>
      <c r="AW44" s="229"/>
      <c r="AX44" s="229"/>
      <c r="AY44" s="242"/>
      <c r="AZ44" s="229">
        <v>-22726.32</v>
      </c>
      <c r="BA44" s="229"/>
      <c r="BB44" s="229"/>
      <c r="BC44" s="229"/>
      <c r="BD44" s="229"/>
      <c r="BE44" s="229"/>
      <c r="BF44" s="229">
        <v>7633.8</v>
      </c>
      <c r="BG44" s="230">
        <v>42704</v>
      </c>
      <c r="BH44" s="229">
        <f>AZ44-BE44+BF44</f>
        <v>-15092.52</v>
      </c>
      <c r="BI44" s="229"/>
      <c r="BJ44" s="229"/>
      <c r="BK44" s="229"/>
      <c r="BL44" s="229">
        <v>-7633.8</v>
      </c>
      <c r="BM44" s="229"/>
      <c r="BN44" s="229"/>
      <c r="BO44" s="230"/>
      <c r="BP44" s="229">
        <f>BH44-BM44+BN44</f>
        <v>-15092.52</v>
      </c>
      <c r="BQ44" s="229"/>
      <c r="BR44" s="229"/>
      <c r="BS44" s="229"/>
      <c r="BT44" s="229">
        <v>-7633.8</v>
      </c>
    </row>
    <row r="45" spans="1:72" ht="34.5" customHeight="1">
      <c r="A45" s="209"/>
      <c r="B45" s="210"/>
      <c r="C45" s="209"/>
      <c r="D45" s="12"/>
      <c r="E45" s="200"/>
      <c r="F45" s="8" t="s">
        <v>222</v>
      </c>
      <c r="G45" s="195">
        <f>SUM(G5:G44)</f>
        <v>-304916.05000000005</v>
      </c>
      <c r="H45" s="69">
        <f>SUM(H5:H43)</f>
        <v>294000</v>
      </c>
      <c r="I45" s="69">
        <f>SUM(I5:I43)</f>
        <v>283600</v>
      </c>
      <c r="J45" s="205"/>
      <c r="K45" s="195">
        <f>SUM(K5:K43)</f>
        <v>-237589.73000000004</v>
      </c>
      <c r="L45" s="198"/>
      <c r="M45" s="198"/>
      <c r="N45" s="198"/>
      <c r="O45" s="198"/>
      <c r="P45" s="198"/>
      <c r="Q45" s="69">
        <f>SUM(Q5:Q43)</f>
        <v>294197.68</v>
      </c>
      <c r="R45" s="69">
        <f>SUM(R5:R43)</f>
        <v>316000</v>
      </c>
      <c r="S45" s="205"/>
      <c r="T45" s="195">
        <f>SUM(T5:T44)</f>
        <v>-293513.73000000004</v>
      </c>
      <c r="U45" s="198"/>
      <c r="V45" s="198"/>
      <c r="W45" s="198"/>
      <c r="X45" s="198"/>
      <c r="Y45" s="69">
        <f>SUM(Y5:Y43)</f>
        <v>290225.81</v>
      </c>
      <c r="Z45" s="69">
        <f>SUM(Z5:Z43)</f>
        <v>231000</v>
      </c>
      <c r="AA45" s="205"/>
      <c r="AB45" s="195">
        <f>SUM(AB5:AB43)</f>
        <v>-283013.22</v>
      </c>
      <c r="AC45" s="198"/>
      <c r="AD45" s="198"/>
      <c r="AE45" s="198"/>
      <c r="AF45" s="198"/>
      <c r="AG45" s="69">
        <f>SUM(AG5:AG43)</f>
        <v>267060</v>
      </c>
      <c r="AH45" s="69">
        <f>SUM(AH5:AH43)</f>
        <v>294260</v>
      </c>
      <c r="AI45" s="205"/>
      <c r="AJ45" s="195">
        <f>SUM(AJ5:AJ43)</f>
        <v>-260813.22999999998</v>
      </c>
      <c r="AK45" s="198"/>
      <c r="AL45" s="198"/>
      <c r="AM45" s="234"/>
      <c r="AN45" s="198"/>
      <c r="AO45" s="69">
        <f>SUM(AO5:AO43)</f>
        <v>267465.93</v>
      </c>
      <c r="AP45" s="69">
        <f>SUM(AP5:AP44)</f>
        <v>235652.22999999998</v>
      </c>
      <c r="AQ45" s="205"/>
      <c r="AR45" s="195">
        <f>SUM(AR5:AR44)</f>
        <v>-386398.82000000007</v>
      </c>
      <c r="AS45" s="198"/>
      <c r="AT45" s="198"/>
      <c r="AU45" s="198"/>
      <c r="AV45" s="198"/>
      <c r="AW45" s="69">
        <f>SUM(AW5:AW43)</f>
        <v>259060</v>
      </c>
      <c r="AX45" s="69">
        <f>SUM(AX5:AX43)</f>
        <v>195550</v>
      </c>
      <c r="AY45" s="205"/>
      <c r="AZ45" s="195">
        <f>SUM(AZ5:AZ43)</f>
        <v>-427182.5</v>
      </c>
      <c r="BA45" s="198"/>
      <c r="BB45" s="198"/>
      <c r="BC45" s="198"/>
      <c r="BD45" s="198"/>
      <c r="BE45" s="69">
        <f>SUM(BE5:BE43)</f>
        <v>259060</v>
      </c>
      <c r="BF45" s="69">
        <f>SUM(BF5:BF44)</f>
        <v>254392.62</v>
      </c>
      <c r="BG45" s="205"/>
      <c r="BH45" s="195">
        <f>SUM(BH5:BH44)</f>
        <v>-454576.20000000007</v>
      </c>
      <c r="BI45" s="198"/>
      <c r="BJ45" s="198"/>
      <c r="BK45" s="198"/>
      <c r="BL45" s="198"/>
      <c r="BM45" s="69">
        <f>SUM(BM5:BM43)</f>
        <v>259060</v>
      </c>
      <c r="BN45" s="69">
        <f>SUM(BN5:BN44)</f>
        <v>231800</v>
      </c>
      <c r="BO45" s="205"/>
      <c r="BP45" s="195">
        <f>SUM(BP5:BP44)</f>
        <v>-481836.20000000007</v>
      </c>
      <c r="BQ45" s="198"/>
      <c r="BR45" s="198"/>
      <c r="BS45" s="198"/>
      <c r="BT45" s="198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</sheetData>
  <sheetProtection/>
  <mergeCells count="30">
    <mergeCell ref="U3:X3"/>
    <mergeCell ref="L3:P3"/>
    <mergeCell ref="H3:K3"/>
    <mergeCell ref="H2:P2"/>
    <mergeCell ref="A2:A4"/>
    <mergeCell ref="B2:B4"/>
    <mergeCell ref="C2:C4"/>
    <mergeCell ref="D2:D4"/>
    <mergeCell ref="AW2:BD2"/>
    <mergeCell ref="AW3:AZ3"/>
    <mergeCell ref="BA3:BD3"/>
    <mergeCell ref="E2:E4"/>
    <mergeCell ref="Y2:AF2"/>
    <mergeCell ref="Y3:AB3"/>
    <mergeCell ref="F2:F4"/>
    <mergeCell ref="Q2:X2"/>
    <mergeCell ref="Q3:T3"/>
    <mergeCell ref="AC3:AF3"/>
    <mergeCell ref="BE2:BL2"/>
    <mergeCell ref="BE3:BH3"/>
    <mergeCell ref="BI3:BL3"/>
    <mergeCell ref="BM2:BT2"/>
    <mergeCell ref="BM3:BP3"/>
    <mergeCell ref="BQ3:BT3"/>
    <mergeCell ref="AG2:AN2"/>
    <mergeCell ref="AG3:AJ3"/>
    <mergeCell ref="AK3:AN3"/>
    <mergeCell ref="AO2:AV2"/>
    <mergeCell ref="AO3:AR3"/>
    <mergeCell ref="AS3:A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29"/>
  <sheetViews>
    <sheetView zoomScalePageLayoutView="0" workbookViewId="0" topLeftCell="BD17">
      <selection activeCell="AJ22" sqref="AJ22"/>
    </sheetView>
  </sheetViews>
  <sheetFormatPr defaultColWidth="9.140625" defaultRowHeight="12.75"/>
  <cols>
    <col min="1" max="1" width="6.00390625" style="1" customWidth="1"/>
    <col min="2" max="2" width="22.00390625" style="11" customWidth="1"/>
    <col min="3" max="3" width="23.28125" style="11" customWidth="1"/>
    <col min="4" max="4" width="34.140625" style="11" customWidth="1"/>
    <col min="5" max="5" width="13.57421875" style="11" customWidth="1"/>
    <col min="6" max="6" width="12.57421875" style="1" customWidth="1"/>
    <col min="7" max="7" width="12.57421875" style="123" customWidth="1"/>
    <col min="8" max="8" width="9.140625" style="1" customWidth="1"/>
    <col min="9" max="9" width="11.7109375" style="1" customWidth="1"/>
    <col min="10" max="10" width="9.57421875" style="1" customWidth="1"/>
    <col min="11" max="11" width="11.421875" style="1" customWidth="1"/>
    <col min="12" max="12" width="12.28125" style="123" customWidth="1"/>
    <col min="13" max="13" width="9.140625" style="1" customWidth="1"/>
    <col min="14" max="14" width="13.28125" style="1" customWidth="1"/>
    <col min="15" max="15" width="10.140625" style="1" customWidth="1"/>
    <col min="16" max="16" width="11.8515625" style="1" customWidth="1"/>
    <col min="17" max="17" width="11.8515625" style="123" customWidth="1"/>
    <col min="18" max="18" width="11.421875" style="1" customWidth="1"/>
    <col min="19" max="19" width="11.140625" style="1" customWidth="1"/>
    <col min="20" max="20" width="11.8515625" style="1" customWidth="1"/>
    <col min="21" max="21" width="12.421875" style="0" customWidth="1"/>
    <col min="22" max="22" width="11.7109375" style="127" customWidth="1"/>
    <col min="23" max="23" width="10.140625" style="0" customWidth="1"/>
    <col min="24" max="24" width="11.140625" style="0" customWidth="1"/>
    <col min="25" max="25" width="10.7109375" style="0" customWidth="1"/>
    <col min="26" max="26" width="12.140625" style="0" customWidth="1"/>
    <col min="27" max="28" width="11.7109375" style="127" customWidth="1"/>
    <col min="29" max="29" width="11.28125" style="0" customWidth="1"/>
    <col min="30" max="30" width="10.8515625" style="0" customWidth="1"/>
    <col min="31" max="31" width="12.57421875" style="0" customWidth="1"/>
    <col min="32" max="32" width="11.7109375" style="127" customWidth="1"/>
    <col min="33" max="33" width="9.140625" style="127" customWidth="1"/>
    <col min="34" max="34" width="13.140625" style="0" customWidth="1"/>
    <col min="35" max="35" width="9.7109375" style="0" customWidth="1"/>
    <col min="36" max="36" width="11.57421875" style="0" customWidth="1"/>
    <col min="37" max="37" width="12.140625" style="127" customWidth="1"/>
    <col min="38" max="38" width="11.140625" style="127" customWidth="1"/>
    <col min="39" max="39" width="13.57421875" style="0" customWidth="1"/>
    <col min="40" max="40" width="13.57421875" style="225" customWidth="1"/>
    <col min="41" max="41" width="9.7109375" style="0" customWidth="1"/>
    <col min="42" max="42" width="12.140625" style="0" customWidth="1"/>
    <col min="43" max="43" width="11.57421875" style="127" customWidth="1"/>
    <col min="44" max="44" width="9.8515625" style="127" customWidth="1"/>
    <col min="45" max="45" width="13.7109375" style="0" customWidth="1"/>
    <col min="46" max="46" width="10.57421875" style="0" customWidth="1"/>
    <col min="47" max="47" width="12.28125" style="0" customWidth="1"/>
    <col min="48" max="48" width="12.140625" style="127" customWidth="1"/>
    <col min="49" max="49" width="9.140625" style="127" customWidth="1"/>
    <col min="50" max="50" width="15.57421875" style="0" customWidth="1"/>
    <col min="51" max="51" width="10.421875" style="0" customWidth="1"/>
    <col min="52" max="52" width="12.421875" style="0" customWidth="1"/>
    <col min="53" max="53" width="12.28125" style="127" customWidth="1"/>
    <col min="54" max="54" width="11.57421875" style="127" customWidth="1"/>
    <col min="55" max="55" width="14.140625" style="0" customWidth="1"/>
    <col min="56" max="56" width="10.421875" style="0" customWidth="1"/>
    <col min="57" max="57" width="11.8515625" style="0" customWidth="1"/>
    <col min="58" max="58" width="12.421875" style="127" customWidth="1"/>
    <col min="59" max="59" width="10.140625" style="127" customWidth="1"/>
    <col min="60" max="60" width="14.7109375" style="0" customWidth="1"/>
    <col min="61" max="61" width="10.421875" style="0" customWidth="1"/>
    <col min="62" max="62" width="12.8515625" style="0" customWidth="1"/>
    <col min="63" max="63" width="11.8515625" style="127" customWidth="1"/>
    <col min="64" max="64" width="10.421875" style="127" customWidth="1"/>
    <col min="65" max="65" width="15.421875" style="0" customWidth="1"/>
    <col min="74" max="74" width="11.421875" style="0" customWidth="1"/>
    <col min="77" max="77" width="11.140625" style="0" customWidth="1"/>
  </cols>
  <sheetData>
    <row r="1" spans="1:20" ht="15.75">
      <c r="A1" s="470" t="s">
        <v>490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5"/>
      <c r="Q1" s="126"/>
      <c r="R1" s="5"/>
      <c r="S1" s="5"/>
      <c r="T1" s="5"/>
    </row>
    <row r="2" spans="1:20" ht="15.75">
      <c r="A2" s="5" t="s">
        <v>644</v>
      </c>
      <c r="B2" s="10"/>
      <c r="C2" s="10"/>
      <c r="D2" s="10"/>
      <c r="E2" s="10"/>
      <c r="F2" s="6"/>
      <c r="G2" s="122"/>
      <c r="H2" s="6"/>
      <c r="I2" s="6"/>
      <c r="J2" s="6"/>
      <c r="K2" s="6"/>
      <c r="L2" s="122"/>
      <c r="M2" s="6"/>
      <c r="N2" s="6"/>
      <c r="O2" s="6"/>
      <c r="P2" s="6"/>
      <c r="Q2" s="122"/>
      <c r="R2" s="6"/>
      <c r="S2" s="6"/>
      <c r="T2" s="6"/>
    </row>
    <row r="3" spans="1:20" ht="15.75">
      <c r="A3" s="5" t="s">
        <v>329</v>
      </c>
      <c r="B3" s="10"/>
      <c r="C3" s="10"/>
      <c r="D3" s="10"/>
      <c r="E3" s="10"/>
      <c r="F3" s="6"/>
      <c r="G3" s="122"/>
      <c r="H3" s="6"/>
      <c r="I3" s="6"/>
      <c r="J3" s="6"/>
      <c r="K3" s="6"/>
      <c r="L3" s="122"/>
      <c r="M3" s="6"/>
      <c r="N3" s="6"/>
      <c r="O3" s="6"/>
      <c r="P3" s="6"/>
      <c r="Q3" s="122"/>
      <c r="R3" s="6"/>
      <c r="S3" s="6"/>
      <c r="T3" s="6"/>
    </row>
    <row r="4" spans="37:40" ht="15.75">
      <c r="AK4" s="228"/>
      <c r="AL4" s="228"/>
      <c r="AM4" s="228"/>
      <c r="AN4" s="228"/>
    </row>
    <row r="5" spans="7:40" ht="15.75">
      <c r="G5" s="124" t="s">
        <v>574</v>
      </c>
      <c r="AK5" s="228"/>
      <c r="AL5" s="228"/>
      <c r="AM5" s="228"/>
      <c r="AN5" s="228"/>
    </row>
    <row r="6" spans="1:66" ht="15.75">
      <c r="A6" s="467" t="s">
        <v>572</v>
      </c>
      <c r="B6" s="467" t="s">
        <v>649</v>
      </c>
      <c r="C6" s="467" t="s">
        <v>966</v>
      </c>
      <c r="D6" s="467" t="s">
        <v>573</v>
      </c>
      <c r="E6" s="65"/>
      <c r="F6" s="471" t="s">
        <v>654</v>
      </c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  <c r="BK6" s="471"/>
      <c r="BL6" s="471"/>
      <c r="BM6" s="471"/>
      <c r="BN6" s="471"/>
    </row>
    <row r="7" spans="1:66" ht="15.75">
      <c r="A7" s="468"/>
      <c r="B7" s="468"/>
      <c r="C7" s="468"/>
      <c r="D7" s="468"/>
      <c r="E7" s="66"/>
      <c r="F7" s="466" t="s">
        <v>686</v>
      </c>
      <c r="G7" s="466"/>
      <c r="H7" s="466"/>
      <c r="I7" s="466"/>
      <c r="J7" s="466"/>
      <c r="K7" s="466" t="s">
        <v>685</v>
      </c>
      <c r="L7" s="466"/>
      <c r="M7" s="466"/>
      <c r="N7" s="466"/>
      <c r="O7" s="466"/>
      <c r="P7" s="466" t="s">
        <v>684</v>
      </c>
      <c r="Q7" s="466"/>
      <c r="R7" s="466"/>
      <c r="S7" s="466"/>
      <c r="T7" s="466"/>
      <c r="U7" s="465" t="s">
        <v>192</v>
      </c>
      <c r="V7" s="465"/>
      <c r="W7" s="465"/>
      <c r="X7" s="465"/>
      <c r="Y7" s="465"/>
      <c r="Z7" s="465" t="s">
        <v>930</v>
      </c>
      <c r="AA7" s="465"/>
      <c r="AB7" s="465"/>
      <c r="AC7" s="465"/>
      <c r="AD7" s="465"/>
      <c r="AE7" s="465" t="s">
        <v>929</v>
      </c>
      <c r="AF7" s="465"/>
      <c r="AG7" s="465"/>
      <c r="AH7" s="465"/>
      <c r="AI7" s="465"/>
      <c r="AJ7" s="465" t="s">
        <v>928</v>
      </c>
      <c r="AK7" s="465"/>
      <c r="AL7" s="465"/>
      <c r="AM7" s="465"/>
      <c r="AN7" s="465"/>
      <c r="AO7" s="465"/>
      <c r="AP7" s="465" t="s">
        <v>336</v>
      </c>
      <c r="AQ7" s="465"/>
      <c r="AR7" s="465"/>
      <c r="AS7" s="465"/>
      <c r="AT7" s="465"/>
      <c r="AU7" s="465" t="s">
        <v>335</v>
      </c>
      <c r="AV7" s="465"/>
      <c r="AW7" s="465"/>
      <c r="AX7" s="465"/>
      <c r="AY7" s="465"/>
      <c r="AZ7" s="465" t="s">
        <v>916</v>
      </c>
      <c r="BA7" s="465"/>
      <c r="BB7" s="465"/>
      <c r="BC7" s="465"/>
      <c r="BD7" s="465"/>
      <c r="BE7" s="465" t="s">
        <v>391</v>
      </c>
      <c r="BF7" s="465"/>
      <c r="BG7" s="465"/>
      <c r="BH7" s="465"/>
      <c r="BI7" s="465"/>
      <c r="BJ7" s="465" t="s">
        <v>390</v>
      </c>
      <c r="BK7" s="465"/>
      <c r="BL7" s="465"/>
      <c r="BM7" s="465"/>
      <c r="BN7" s="465"/>
    </row>
    <row r="8" spans="1:66" ht="114">
      <c r="A8" s="469"/>
      <c r="B8" s="469"/>
      <c r="C8" s="469"/>
      <c r="D8" s="469"/>
      <c r="E8" s="67" t="s">
        <v>283</v>
      </c>
      <c r="F8" s="4" t="s">
        <v>650</v>
      </c>
      <c r="G8" s="125" t="s">
        <v>651</v>
      </c>
      <c r="H8" s="4" t="s">
        <v>575</v>
      </c>
      <c r="I8" s="4" t="s">
        <v>642</v>
      </c>
      <c r="J8" s="4" t="s">
        <v>576</v>
      </c>
      <c r="K8" s="4" t="s">
        <v>650</v>
      </c>
      <c r="L8" s="125" t="s">
        <v>651</v>
      </c>
      <c r="M8" s="4" t="s">
        <v>575</v>
      </c>
      <c r="N8" s="4" t="s">
        <v>191</v>
      </c>
      <c r="O8" s="4" t="s">
        <v>576</v>
      </c>
      <c r="P8" s="4" t="s">
        <v>650</v>
      </c>
      <c r="Q8" s="125" t="s">
        <v>651</v>
      </c>
      <c r="R8" s="4" t="s">
        <v>575</v>
      </c>
      <c r="S8" s="4" t="s">
        <v>643</v>
      </c>
      <c r="T8" s="4" t="s">
        <v>576</v>
      </c>
      <c r="U8" s="4" t="s">
        <v>650</v>
      </c>
      <c r="V8" s="125" t="s">
        <v>651</v>
      </c>
      <c r="W8" s="4" t="s">
        <v>575</v>
      </c>
      <c r="X8" s="4" t="s">
        <v>936</v>
      </c>
      <c r="Y8" s="4" t="s">
        <v>576</v>
      </c>
      <c r="Z8" s="4" t="s">
        <v>650</v>
      </c>
      <c r="AA8" s="125" t="s">
        <v>651</v>
      </c>
      <c r="AB8" s="125" t="s">
        <v>575</v>
      </c>
      <c r="AC8" s="4" t="s">
        <v>937</v>
      </c>
      <c r="AD8" s="4" t="s">
        <v>576</v>
      </c>
      <c r="AE8" s="4" t="s">
        <v>650</v>
      </c>
      <c r="AF8" s="125" t="s">
        <v>651</v>
      </c>
      <c r="AG8" s="125" t="s">
        <v>575</v>
      </c>
      <c r="AH8" s="4" t="s">
        <v>425</v>
      </c>
      <c r="AI8" s="4" t="s">
        <v>576</v>
      </c>
      <c r="AJ8" s="4" t="s">
        <v>650</v>
      </c>
      <c r="AK8" s="125" t="s">
        <v>651</v>
      </c>
      <c r="AL8" s="125" t="s">
        <v>575</v>
      </c>
      <c r="AM8" s="4" t="s">
        <v>426</v>
      </c>
      <c r="AN8" s="226" t="s">
        <v>194</v>
      </c>
      <c r="AO8" s="4" t="s">
        <v>576</v>
      </c>
      <c r="AP8" s="4" t="s">
        <v>650</v>
      </c>
      <c r="AQ8" s="125" t="s">
        <v>651</v>
      </c>
      <c r="AR8" s="125" t="s">
        <v>575</v>
      </c>
      <c r="AS8" s="4" t="s">
        <v>940</v>
      </c>
      <c r="AT8" s="4" t="s">
        <v>576</v>
      </c>
      <c r="AU8" s="4" t="s">
        <v>650</v>
      </c>
      <c r="AV8" s="125" t="s">
        <v>651</v>
      </c>
      <c r="AW8" s="125" t="s">
        <v>575</v>
      </c>
      <c r="AX8" s="4" t="s">
        <v>387</v>
      </c>
      <c r="AY8" s="4" t="s">
        <v>576</v>
      </c>
      <c r="AZ8" s="4" t="s">
        <v>650</v>
      </c>
      <c r="BA8" s="125" t="s">
        <v>651</v>
      </c>
      <c r="BB8" s="125" t="s">
        <v>575</v>
      </c>
      <c r="BC8" s="4" t="s">
        <v>915</v>
      </c>
      <c r="BD8" s="4" t="s">
        <v>576</v>
      </c>
      <c r="BE8" s="4" t="s">
        <v>650</v>
      </c>
      <c r="BF8" s="125" t="s">
        <v>651</v>
      </c>
      <c r="BG8" s="125" t="s">
        <v>575</v>
      </c>
      <c r="BH8" s="4" t="s">
        <v>427</v>
      </c>
      <c r="BI8" s="4" t="s">
        <v>576</v>
      </c>
      <c r="BJ8" s="4" t="s">
        <v>650</v>
      </c>
      <c r="BK8" s="125" t="s">
        <v>651</v>
      </c>
      <c r="BL8" s="125" t="s">
        <v>575</v>
      </c>
      <c r="BM8" s="4" t="s">
        <v>428</v>
      </c>
      <c r="BN8" s="4" t="s">
        <v>576</v>
      </c>
    </row>
    <row r="9" spans="1:66" ht="34.5" customHeight="1">
      <c r="A9" s="13">
        <v>1</v>
      </c>
      <c r="B9" s="20" t="s">
        <v>379</v>
      </c>
      <c r="C9" s="15" t="s">
        <v>485</v>
      </c>
      <c r="D9" s="89" t="s">
        <v>380</v>
      </c>
      <c r="E9" s="16"/>
      <c r="F9" s="16"/>
      <c r="G9" s="71"/>
      <c r="H9" s="53"/>
      <c r="I9" s="16"/>
      <c r="J9" s="25"/>
      <c r="K9" s="16"/>
      <c r="L9" s="71"/>
      <c r="M9" s="53"/>
      <c r="N9" s="16"/>
      <c r="O9" s="7"/>
      <c r="P9" s="16"/>
      <c r="Q9" s="71"/>
      <c r="R9" s="53"/>
      <c r="S9" s="16"/>
      <c r="T9" s="38"/>
      <c r="U9" s="16"/>
      <c r="V9" s="71"/>
      <c r="W9" s="53"/>
      <c r="X9" s="16"/>
      <c r="Y9" s="32"/>
      <c r="Z9" s="16"/>
      <c r="AA9" s="71"/>
      <c r="AB9" s="129"/>
      <c r="AC9" s="16"/>
      <c r="AD9" s="62"/>
      <c r="AE9" s="16"/>
      <c r="AF9" s="71"/>
      <c r="AG9" s="129"/>
      <c r="AH9" s="16"/>
      <c r="AI9" s="93"/>
      <c r="AJ9" s="16"/>
      <c r="AK9" s="71"/>
      <c r="AL9" s="129"/>
      <c r="AM9" s="16"/>
      <c r="AN9" s="224"/>
      <c r="AO9" s="92"/>
      <c r="AP9" s="16"/>
      <c r="AQ9" s="71"/>
      <c r="AR9" s="168"/>
      <c r="AS9" s="16"/>
      <c r="AT9" s="93"/>
      <c r="AU9" s="16"/>
      <c r="AV9" s="71"/>
      <c r="AW9" s="168"/>
      <c r="AX9" s="16">
        <v>0</v>
      </c>
      <c r="AY9" s="24" t="s">
        <v>378</v>
      </c>
      <c r="AZ9" s="16">
        <v>3772.77</v>
      </c>
      <c r="BA9" s="71">
        <v>4177</v>
      </c>
      <c r="BB9" s="168">
        <v>42654</v>
      </c>
      <c r="BC9" s="16">
        <f>AX9-AZ9+BA9</f>
        <v>404.23</v>
      </c>
      <c r="BD9" s="63"/>
      <c r="BE9" s="16">
        <v>4177</v>
      </c>
      <c r="BF9" s="71">
        <v>4177</v>
      </c>
      <c r="BG9" s="168">
        <v>42681</v>
      </c>
      <c r="BH9" s="16">
        <f>BC9-BE9+BF9</f>
        <v>404.23</v>
      </c>
      <c r="BI9" s="94"/>
      <c r="BJ9" s="16">
        <v>4177</v>
      </c>
      <c r="BK9" s="71">
        <v>4177</v>
      </c>
      <c r="BL9" s="168">
        <v>42706</v>
      </c>
      <c r="BM9" s="16">
        <f>BH9-BJ9+BK9</f>
        <v>404.23</v>
      </c>
      <c r="BN9" s="21"/>
    </row>
    <row r="10" spans="1:66" ht="34.5" customHeight="1">
      <c r="A10" s="13">
        <v>2</v>
      </c>
      <c r="B10" s="20" t="s">
        <v>931</v>
      </c>
      <c r="C10" s="15" t="s">
        <v>376</v>
      </c>
      <c r="D10" s="89" t="s">
        <v>377</v>
      </c>
      <c r="E10" s="16"/>
      <c r="F10" s="16"/>
      <c r="G10" s="71"/>
      <c r="H10" s="53"/>
      <c r="I10" s="16"/>
      <c r="J10" s="25"/>
      <c r="K10" s="16"/>
      <c r="L10" s="71"/>
      <c r="M10" s="53"/>
      <c r="N10" s="16"/>
      <c r="O10" s="7"/>
      <c r="P10" s="16"/>
      <c r="Q10" s="71"/>
      <c r="R10" s="53"/>
      <c r="S10" s="16"/>
      <c r="T10" s="38"/>
      <c r="U10" s="16"/>
      <c r="V10" s="71"/>
      <c r="W10" s="53"/>
      <c r="X10" s="16"/>
      <c r="Y10" s="32"/>
      <c r="Z10" s="16"/>
      <c r="AA10" s="71"/>
      <c r="AB10" s="129"/>
      <c r="AC10" s="16"/>
      <c r="AD10" s="62"/>
      <c r="AE10" s="16"/>
      <c r="AF10" s="71"/>
      <c r="AG10" s="129"/>
      <c r="AH10" s="16"/>
      <c r="AI10" s="93"/>
      <c r="AJ10" s="16"/>
      <c r="AK10" s="71"/>
      <c r="AL10" s="129"/>
      <c r="AM10" s="16"/>
      <c r="AN10" s="224"/>
      <c r="AO10" s="92"/>
      <c r="AP10" s="16"/>
      <c r="AQ10" s="71"/>
      <c r="AR10" s="168"/>
      <c r="AS10" s="16"/>
      <c r="AT10" s="93"/>
      <c r="AU10" s="16"/>
      <c r="AV10" s="71"/>
      <c r="AW10" s="168"/>
      <c r="AX10" s="16">
        <v>0</v>
      </c>
      <c r="AY10" s="24" t="s">
        <v>378</v>
      </c>
      <c r="AZ10" s="16">
        <v>2682.58</v>
      </c>
      <c r="BA10" s="71">
        <v>2970</v>
      </c>
      <c r="BB10" s="168">
        <v>42654</v>
      </c>
      <c r="BC10" s="16">
        <f>AX10-AZ10+BA10</f>
        <v>287.4200000000001</v>
      </c>
      <c r="BD10" s="63"/>
      <c r="BE10" s="16">
        <v>2970</v>
      </c>
      <c r="BF10" s="71">
        <v>2970</v>
      </c>
      <c r="BG10" s="168">
        <v>42685</v>
      </c>
      <c r="BH10" s="16">
        <f>BC10-BE10+BF10</f>
        <v>287.4200000000001</v>
      </c>
      <c r="BI10" s="94"/>
      <c r="BJ10" s="16">
        <v>2970</v>
      </c>
      <c r="BK10" s="71">
        <v>2970</v>
      </c>
      <c r="BL10" s="168">
        <v>42712</v>
      </c>
      <c r="BM10" s="16">
        <f aca="true" t="shared" si="0" ref="BM10:BM27">BH10-BJ10+BK10</f>
        <v>287.4200000000001</v>
      </c>
      <c r="BN10" s="21"/>
    </row>
    <row r="11" spans="1:66" ht="34.5" customHeight="1">
      <c r="A11" s="13">
        <v>3</v>
      </c>
      <c r="B11" s="20" t="s">
        <v>933</v>
      </c>
      <c r="C11" s="15" t="s">
        <v>934</v>
      </c>
      <c r="D11" s="89" t="s">
        <v>935</v>
      </c>
      <c r="E11" s="16"/>
      <c r="F11" s="16"/>
      <c r="G11" s="71"/>
      <c r="H11" s="53"/>
      <c r="I11" s="16"/>
      <c r="J11" s="25"/>
      <c r="K11" s="16"/>
      <c r="L11" s="71"/>
      <c r="M11" s="53"/>
      <c r="N11" s="16"/>
      <c r="O11" s="7"/>
      <c r="P11" s="16"/>
      <c r="Q11" s="71"/>
      <c r="R11" s="53"/>
      <c r="S11" s="16"/>
      <c r="T11" s="38"/>
      <c r="U11" s="16"/>
      <c r="V11" s="71"/>
      <c r="W11" s="53"/>
      <c r="X11" s="16"/>
      <c r="Y11" s="32"/>
      <c r="Z11" s="16"/>
      <c r="AA11" s="71"/>
      <c r="AB11" s="129"/>
      <c r="AC11" s="16"/>
      <c r="AD11" s="62"/>
      <c r="AE11" s="16"/>
      <c r="AF11" s="71"/>
      <c r="AG11" s="129"/>
      <c r="AH11" s="16">
        <v>0</v>
      </c>
      <c r="AI11" s="93" t="s">
        <v>801</v>
      </c>
      <c r="AJ11" s="16">
        <v>9868.65</v>
      </c>
      <c r="AK11" s="71">
        <v>12747</v>
      </c>
      <c r="AL11" s="129">
        <v>42576</v>
      </c>
      <c r="AM11" s="16">
        <f>AH11-AJ11+AK11</f>
        <v>2878.3500000000004</v>
      </c>
      <c r="AN11" s="224">
        <v>-138.16</v>
      </c>
      <c r="AO11" s="92"/>
      <c r="AP11" s="16">
        <v>12747</v>
      </c>
      <c r="AQ11" s="71"/>
      <c r="AR11" s="168"/>
      <c r="AS11" s="16">
        <f>AM11-AP11+AQ11</f>
        <v>-9868.65</v>
      </c>
      <c r="AT11" s="93"/>
      <c r="AU11" s="16">
        <v>12747</v>
      </c>
      <c r="AV11" s="71"/>
      <c r="AW11" s="168"/>
      <c r="AX11" s="16">
        <f>AS11-AU11+AV11</f>
        <v>-22615.65</v>
      </c>
      <c r="AY11" s="25"/>
      <c r="AZ11" s="16">
        <v>12747</v>
      </c>
      <c r="BA11" s="71"/>
      <c r="BB11" s="168"/>
      <c r="BC11" s="16">
        <f>AX11-AZ11+BA11</f>
        <v>-35362.65</v>
      </c>
      <c r="BD11" s="63"/>
      <c r="BE11" s="16">
        <v>12747</v>
      </c>
      <c r="BF11" s="71">
        <v>40000</v>
      </c>
      <c r="BG11" s="168">
        <v>42675</v>
      </c>
      <c r="BH11" s="16">
        <f>BC11-BE11+BF11</f>
        <v>-8109.6500000000015</v>
      </c>
      <c r="BI11" s="94"/>
      <c r="BJ11" s="16">
        <v>12747</v>
      </c>
      <c r="BK11" s="71"/>
      <c r="BL11" s="168"/>
      <c r="BM11" s="16">
        <f t="shared" si="0"/>
        <v>-20856.65</v>
      </c>
      <c r="BN11" s="21"/>
    </row>
    <row r="12" spans="1:77" ht="63.75" customHeight="1">
      <c r="A12" s="13">
        <v>4</v>
      </c>
      <c r="B12" s="20" t="s">
        <v>356</v>
      </c>
      <c r="C12" s="15" t="s">
        <v>357</v>
      </c>
      <c r="D12" s="89" t="s">
        <v>358</v>
      </c>
      <c r="E12" s="16">
        <v>-66206.1</v>
      </c>
      <c r="F12" s="16">
        <v>15747</v>
      </c>
      <c r="G12" s="71"/>
      <c r="H12" s="53"/>
      <c r="I12" s="16">
        <f>E12-F12+G12</f>
        <v>-81953.1</v>
      </c>
      <c r="J12" s="25"/>
      <c r="K12" s="16">
        <v>15747</v>
      </c>
      <c r="L12" s="71"/>
      <c r="M12" s="53"/>
      <c r="N12" s="16">
        <f>I12-K12+L12</f>
        <v>-97700.1</v>
      </c>
      <c r="O12" s="7"/>
      <c r="P12" s="16">
        <v>15747</v>
      </c>
      <c r="Q12" s="71"/>
      <c r="R12" s="53"/>
      <c r="S12" s="16">
        <f>N12-P12+Q12</f>
        <v>-113447.1</v>
      </c>
      <c r="T12" s="38"/>
      <c r="U12" s="16">
        <v>15747</v>
      </c>
      <c r="V12" s="71"/>
      <c r="W12" s="53"/>
      <c r="X12" s="16">
        <f>S12-U12+V12</f>
        <v>-129194.1</v>
      </c>
      <c r="Y12" s="32"/>
      <c r="Z12" s="16">
        <v>15747</v>
      </c>
      <c r="AA12" s="71"/>
      <c r="AB12" s="129"/>
      <c r="AC12" s="16">
        <f>X12-Z12+AA12</f>
        <v>-144941.1</v>
      </c>
      <c r="AD12" s="62"/>
      <c r="AE12" s="16">
        <v>15747</v>
      </c>
      <c r="AF12" s="71"/>
      <c r="AG12" s="129"/>
      <c r="AH12" s="16">
        <f>AC12-AE12+AF12</f>
        <v>-160688.1</v>
      </c>
      <c r="AI12" s="92"/>
      <c r="AJ12" s="16">
        <v>15747</v>
      </c>
      <c r="AK12" s="71">
        <v>176435.1</v>
      </c>
      <c r="AL12" s="168" t="s">
        <v>280</v>
      </c>
      <c r="AM12" s="16">
        <f aca="true" t="shared" si="1" ref="AM12:AM25">AH12-AJ12+AK12</f>
        <v>0</v>
      </c>
      <c r="AN12" s="224">
        <v>-48165.25</v>
      </c>
      <c r="AO12" s="92"/>
      <c r="AP12" s="16">
        <v>15747</v>
      </c>
      <c r="AQ12" s="71"/>
      <c r="AR12" s="168"/>
      <c r="AS12" s="16">
        <f aca="true" t="shared" si="2" ref="AS12:AS27">AM12-AP12+AQ12</f>
        <v>-15747</v>
      </c>
      <c r="AT12" s="93"/>
      <c r="AU12" s="16">
        <v>15747</v>
      </c>
      <c r="AV12" s="71"/>
      <c r="AW12" s="168"/>
      <c r="AX12" s="16">
        <f aca="true" t="shared" si="3" ref="AX12:AX27">AS12-AU12+AV12</f>
        <v>-31494</v>
      </c>
      <c r="AY12" s="25"/>
      <c r="AZ12" s="16">
        <v>15747</v>
      </c>
      <c r="BA12" s="71"/>
      <c r="BB12" s="168"/>
      <c r="BC12" s="16">
        <f aca="true" t="shared" si="4" ref="BC12:BC27">AX12-AZ12+BA12</f>
        <v>-47241</v>
      </c>
      <c r="BD12" s="63" t="s">
        <v>439</v>
      </c>
      <c r="BE12" s="16">
        <v>64494.89</v>
      </c>
      <c r="BF12" s="71">
        <v>80241.89</v>
      </c>
      <c r="BG12" s="168">
        <v>42684</v>
      </c>
      <c r="BH12" s="16">
        <f aca="true" t="shared" si="5" ref="BH12:BH27">BC12-BE12+BF12</f>
        <v>-31494</v>
      </c>
      <c r="BI12" s="94"/>
      <c r="BJ12" s="16">
        <v>15747</v>
      </c>
      <c r="BK12" s="71"/>
      <c r="BL12" s="168"/>
      <c r="BM12" s="16">
        <f t="shared" si="0"/>
        <v>-47241</v>
      </c>
      <c r="BN12" s="21"/>
      <c r="BV12" s="221"/>
      <c r="BY12" s="221">
        <f>G12+L12+Q12+V12+AA12+AF12</f>
        <v>0</v>
      </c>
    </row>
    <row r="13" spans="1:77" ht="32.25" customHeight="1">
      <c r="A13" s="13"/>
      <c r="B13" s="20" t="s">
        <v>374</v>
      </c>
      <c r="C13" s="15" t="s">
        <v>375</v>
      </c>
      <c r="D13" s="369" t="s">
        <v>361</v>
      </c>
      <c r="E13" s="16"/>
      <c r="F13" s="16"/>
      <c r="G13" s="71"/>
      <c r="H13" s="53"/>
      <c r="I13" s="16"/>
      <c r="J13" s="25"/>
      <c r="K13" s="16"/>
      <c r="L13" s="71"/>
      <c r="M13" s="53"/>
      <c r="N13" s="16"/>
      <c r="O13" s="7"/>
      <c r="P13" s="16"/>
      <c r="Q13" s="71"/>
      <c r="R13" s="53"/>
      <c r="S13" s="16"/>
      <c r="T13" s="38"/>
      <c r="U13" s="16"/>
      <c r="V13" s="71"/>
      <c r="W13" s="53"/>
      <c r="X13" s="16"/>
      <c r="Y13" s="32"/>
      <c r="Z13" s="16"/>
      <c r="AA13" s="71"/>
      <c r="AB13" s="129"/>
      <c r="AC13" s="16"/>
      <c r="AD13" s="62"/>
      <c r="AE13" s="16"/>
      <c r="AF13" s="71"/>
      <c r="AG13" s="129"/>
      <c r="AH13" s="16"/>
      <c r="AI13" s="92"/>
      <c r="AJ13" s="16"/>
      <c r="AK13" s="71"/>
      <c r="AL13" s="168"/>
      <c r="AM13" s="16"/>
      <c r="AN13" s="224"/>
      <c r="AO13" s="92"/>
      <c r="AP13" s="16"/>
      <c r="AQ13" s="71"/>
      <c r="AR13" s="168"/>
      <c r="AS13" s="16"/>
      <c r="AT13" s="93"/>
      <c r="AU13" s="16"/>
      <c r="AV13" s="71"/>
      <c r="AW13" s="168"/>
      <c r="AX13" s="16"/>
      <c r="AY13" s="25"/>
      <c r="AZ13" s="16"/>
      <c r="BA13" s="71"/>
      <c r="BB13" s="168"/>
      <c r="BC13" s="16"/>
      <c r="BD13" s="63"/>
      <c r="BE13" s="16"/>
      <c r="BF13" s="71"/>
      <c r="BG13" s="168"/>
      <c r="BH13" s="16">
        <v>0</v>
      </c>
      <c r="BI13" s="94" t="s">
        <v>373</v>
      </c>
      <c r="BJ13" s="16">
        <v>6082.58</v>
      </c>
      <c r="BK13" s="71"/>
      <c r="BL13" s="168"/>
      <c r="BM13" s="16">
        <f t="shared" si="0"/>
        <v>-6082.58</v>
      </c>
      <c r="BN13" s="21"/>
      <c r="BO13" s="248">
        <v>11785</v>
      </c>
      <c r="BV13" s="221"/>
      <c r="BY13" s="221"/>
    </row>
    <row r="14" spans="1:77" ht="37.5" customHeight="1">
      <c r="A14" s="13">
        <v>5</v>
      </c>
      <c r="B14" s="20" t="s">
        <v>359</v>
      </c>
      <c r="C14" s="15" t="s">
        <v>360</v>
      </c>
      <c r="D14" s="370"/>
      <c r="E14" s="16">
        <v>-132610</v>
      </c>
      <c r="F14" s="16">
        <v>13261</v>
      </c>
      <c r="G14" s="71">
        <v>145000</v>
      </c>
      <c r="H14" s="53">
        <v>42388</v>
      </c>
      <c r="I14" s="16">
        <f aca="true" t="shared" si="6" ref="I14:I27">E14-F14+G14</f>
        <v>-871</v>
      </c>
      <c r="J14" s="25"/>
      <c r="K14" s="16">
        <v>13261</v>
      </c>
      <c r="L14" s="71"/>
      <c r="M14" s="53"/>
      <c r="N14" s="16">
        <f aca="true" t="shared" si="7" ref="N14:N27">I14-K14+L14</f>
        <v>-14132</v>
      </c>
      <c r="O14" s="7"/>
      <c r="P14" s="16">
        <v>13261</v>
      </c>
      <c r="Q14" s="71"/>
      <c r="R14" s="53"/>
      <c r="S14" s="16">
        <f aca="true" t="shared" si="8" ref="S14:S27">N14-P14+Q14</f>
        <v>-27393</v>
      </c>
      <c r="T14" s="38"/>
      <c r="U14" s="16">
        <v>13261</v>
      </c>
      <c r="V14" s="71"/>
      <c r="W14" s="53"/>
      <c r="X14" s="16">
        <f aca="true" t="shared" si="9" ref="X14:X27">S14-U14+V14</f>
        <v>-40654</v>
      </c>
      <c r="Y14" s="32"/>
      <c r="Z14" s="16">
        <v>13261</v>
      </c>
      <c r="AA14" s="71"/>
      <c r="AB14" s="129"/>
      <c r="AC14" s="16">
        <f aca="true" t="shared" si="10" ref="AC14:AC27">X14-Z14+AA14</f>
        <v>-53915</v>
      </c>
      <c r="AD14" s="62"/>
      <c r="AE14" s="16">
        <v>13261</v>
      </c>
      <c r="AF14" s="71"/>
      <c r="AG14" s="129"/>
      <c r="AH14" s="16">
        <f aca="true" t="shared" si="11" ref="AH14:AH25">AC14-AE14+AF14</f>
        <v>-67176</v>
      </c>
      <c r="AI14" s="92"/>
      <c r="AJ14" s="16">
        <v>13261</v>
      </c>
      <c r="AK14" s="71"/>
      <c r="AL14" s="129"/>
      <c r="AM14" s="16">
        <f t="shared" si="1"/>
        <v>-80437</v>
      </c>
      <c r="AN14" s="224">
        <v>-36953.22</v>
      </c>
      <c r="AO14" s="92"/>
      <c r="AP14" s="16">
        <v>13261</v>
      </c>
      <c r="AQ14" s="71"/>
      <c r="AR14" s="129"/>
      <c r="AS14" s="16">
        <f t="shared" si="2"/>
        <v>-93698</v>
      </c>
      <c r="AT14" s="93"/>
      <c r="AU14" s="16">
        <v>13261</v>
      </c>
      <c r="AV14" s="71"/>
      <c r="AW14" s="129"/>
      <c r="AX14" s="16">
        <f t="shared" si="3"/>
        <v>-106959</v>
      </c>
      <c r="AY14" s="25"/>
      <c r="AZ14" s="16">
        <v>13261</v>
      </c>
      <c r="BA14" s="71"/>
      <c r="BB14" s="129"/>
      <c r="BC14" s="16">
        <f t="shared" si="4"/>
        <v>-120220</v>
      </c>
      <c r="BD14" s="63"/>
      <c r="BE14" s="16">
        <v>13261</v>
      </c>
      <c r="BF14" s="71"/>
      <c r="BG14" s="129"/>
      <c r="BH14" s="16">
        <f t="shared" si="5"/>
        <v>-133481</v>
      </c>
      <c r="BI14" s="94"/>
      <c r="BJ14" s="16">
        <v>13261</v>
      </c>
      <c r="BK14" s="71">
        <v>50000</v>
      </c>
      <c r="BL14" s="129">
        <v>42710</v>
      </c>
      <c r="BM14" s="16">
        <f t="shared" si="0"/>
        <v>-96742</v>
      </c>
      <c r="BN14" s="21"/>
      <c r="BV14" s="221"/>
      <c r="BY14" s="221">
        <f aca="true" t="shared" si="12" ref="BY14:BY27">G14+L14+Q14+V14+AA14+AF14</f>
        <v>145000</v>
      </c>
    </row>
    <row r="15" spans="1:77" ht="37.5" customHeight="1">
      <c r="A15" s="13">
        <v>6</v>
      </c>
      <c r="B15" s="20" t="s">
        <v>616</v>
      </c>
      <c r="C15" s="15" t="s">
        <v>632</v>
      </c>
      <c r="D15" s="89" t="s">
        <v>633</v>
      </c>
      <c r="E15" s="12">
        <v>0.39</v>
      </c>
      <c r="F15" s="16">
        <v>2122</v>
      </c>
      <c r="G15" s="70">
        <v>6366</v>
      </c>
      <c r="H15" s="18">
        <v>42389</v>
      </c>
      <c r="I15" s="16">
        <f t="shared" si="6"/>
        <v>4244.389999999999</v>
      </c>
      <c r="J15" s="13"/>
      <c r="K15" s="16">
        <v>2122</v>
      </c>
      <c r="L15" s="70"/>
      <c r="M15" s="18"/>
      <c r="N15" s="16">
        <f t="shared" si="7"/>
        <v>2122.3899999999994</v>
      </c>
      <c r="O15" s="7"/>
      <c r="P15" s="16">
        <v>2122</v>
      </c>
      <c r="Q15" s="70"/>
      <c r="R15" s="18"/>
      <c r="S15" s="16">
        <f t="shared" si="8"/>
        <v>0.3899999999994179</v>
      </c>
      <c r="T15" s="38"/>
      <c r="U15" s="16">
        <v>2122</v>
      </c>
      <c r="V15" s="70"/>
      <c r="W15" s="18"/>
      <c r="X15" s="16">
        <f t="shared" si="9"/>
        <v>-2121.6100000000006</v>
      </c>
      <c r="Y15" s="32"/>
      <c r="Z15" s="16">
        <v>2122</v>
      </c>
      <c r="AA15" s="70">
        <v>6366</v>
      </c>
      <c r="AB15" s="131">
        <v>42507</v>
      </c>
      <c r="AC15" s="16">
        <f t="shared" si="10"/>
        <v>2122.3899999999994</v>
      </c>
      <c r="AD15" s="38"/>
      <c r="AE15" s="16">
        <v>2122</v>
      </c>
      <c r="AF15" s="70"/>
      <c r="AG15" s="131"/>
      <c r="AH15" s="16">
        <f t="shared" si="11"/>
        <v>0.3899999999994179</v>
      </c>
      <c r="AI15" s="166"/>
      <c r="AJ15" s="16">
        <v>2122</v>
      </c>
      <c r="AK15" s="70">
        <v>6366</v>
      </c>
      <c r="AL15" s="131">
        <v>42565</v>
      </c>
      <c r="AM15" s="16">
        <f t="shared" si="1"/>
        <v>4244.389999999999</v>
      </c>
      <c r="AN15" s="223">
        <v>-300.75</v>
      </c>
      <c r="AO15" s="92"/>
      <c r="AP15" s="16">
        <v>2122</v>
      </c>
      <c r="AQ15" s="70"/>
      <c r="AR15" s="131"/>
      <c r="AS15" s="16">
        <f t="shared" si="2"/>
        <v>2122.3899999999994</v>
      </c>
      <c r="AT15" s="93"/>
      <c r="AU15" s="16">
        <v>2122</v>
      </c>
      <c r="AV15" s="70"/>
      <c r="AW15" s="131"/>
      <c r="AX15" s="16">
        <f t="shared" si="3"/>
        <v>0.3899999999994179</v>
      </c>
      <c r="AY15" s="25"/>
      <c r="AZ15" s="16">
        <v>2122</v>
      </c>
      <c r="BA15" s="70">
        <v>6366</v>
      </c>
      <c r="BB15" s="131">
        <v>42655</v>
      </c>
      <c r="BC15" s="16">
        <f t="shared" si="4"/>
        <v>4244.389999999999</v>
      </c>
      <c r="BD15" s="63"/>
      <c r="BE15" s="16">
        <v>2122</v>
      </c>
      <c r="BF15" s="70"/>
      <c r="BG15" s="131"/>
      <c r="BH15" s="16">
        <f t="shared" si="5"/>
        <v>2122.3899999999994</v>
      </c>
      <c r="BI15" s="94"/>
      <c r="BJ15" s="16">
        <v>2122</v>
      </c>
      <c r="BK15" s="70"/>
      <c r="BL15" s="131"/>
      <c r="BM15" s="16">
        <f t="shared" si="0"/>
        <v>0.3899999999994179</v>
      </c>
      <c r="BN15" s="21"/>
      <c r="BV15" s="221"/>
      <c r="BY15" s="221">
        <f t="shared" si="12"/>
        <v>12732</v>
      </c>
    </row>
    <row r="16" spans="1:77" ht="37.5" customHeight="1">
      <c r="A16" s="13">
        <v>7</v>
      </c>
      <c r="B16" s="47" t="s">
        <v>826</v>
      </c>
      <c r="C16" s="15" t="s">
        <v>238</v>
      </c>
      <c r="D16" s="20" t="s">
        <v>959</v>
      </c>
      <c r="E16" s="17">
        <v>2139.7</v>
      </c>
      <c r="F16" s="16">
        <v>1850</v>
      </c>
      <c r="G16" s="70"/>
      <c r="H16" s="18"/>
      <c r="I16" s="16">
        <f t="shared" si="6"/>
        <v>289.6999999999998</v>
      </c>
      <c r="J16" s="26"/>
      <c r="K16" s="16">
        <v>1850</v>
      </c>
      <c r="L16" s="70"/>
      <c r="M16" s="18"/>
      <c r="N16" s="16">
        <f t="shared" si="7"/>
        <v>-1560.3000000000002</v>
      </c>
      <c r="O16" s="7"/>
      <c r="P16" s="16">
        <v>1850</v>
      </c>
      <c r="Q16" s="70"/>
      <c r="R16" s="18"/>
      <c r="S16" s="16">
        <f t="shared" si="8"/>
        <v>-3410.3</v>
      </c>
      <c r="T16" s="23"/>
      <c r="U16" s="16">
        <v>1850</v>
      </c>
      <c r="V16" s="70"/>
      <c r="W16" s="18"/>
      <c r="X16" s="16">
        <f t="shared" si="9"/>
        <v>-5260.3</v>
      </c>
      <c r="Y16" s="32"/>
      <c r="Z16" s="16">
        <v>1850</v>
      </c>
      <c r="AA16" s="70"/>
      <c r="AB16" s="131"/>
      <c r="AC16" s="16">
        <f t="shared" si="10"/>
        <v>-7110.3</v>
      </c>
      <c r="AD16" s="58" t="s">
        <v>827</v>
      </c>
      <c r="AE16" s="16">
        <v>2630.6</v>
      </c>
      <c r="AF16" s="70"/>
      <c r="AG16" s="131"/>
      <c r="AH16" s="16">
        <f t="shared" si="11"/>
        <v>-9740.9</v>
      </c>
      <c r="AI16" s="166"/>
      <c r="AJ16" s="16">
        <v>4452</v>
      </c>
      <c r="AK16" s="70"/>
      <c r="AL16" s="131"/>
      <c r="AM16" s="16">
        <f t="shared" si="1"/>
        <v>-14192.9</v>
      </c>
      <c r="AN16" s="223">
        <v>-4335.57</v>
      </c>
      <c r="AO16" s="51"/>
      <c r="AP16" s="16">
        <v>4452</v>
      </c>
      <c r="AQ16" s="70"/>
      <c r="AR16" s="131"/>
      <c r="AS16" s="16">
        <f t="shared" si="2"/>
        <v>-18644.9</v>
      </c>
      <c r="AT16" s="93"/>
      <c r="AU16" s="16">
        <v>4452</v>
      </c>
      <c r="AV16" s="70"/>
      <c r="AW16" s="131"/>
      <c r="AX16" s="16">
        <f t="shared" si="3"/>
        <v>-23096.9</v>
      </c>
      <c r="AY16" s="25"/>
      <c r="AZ16" s="16">
        <v>4452</v>
      </c>
      <c r="BA16" s="70"/>
      <c r="BB16" s="131"/>
      <c r="BC16" s="16">
        <f t="shared" si="4"/>
        <v>-27548.9</v>
      </c>
      <c r="BD16" s="63"/>
      <c r="BE16" s="16">
        <v>4452</v>
      </c>
      <c r="BF16" s="70"/>
      <c r="BG16" s="131"/>
      <c r="BH16" s="16">
        <f t="shared" si="5"/>
        <v>-32000.9</v>
      </c>
      <c r="BI16" s="94"/>
      <c r="BJ16" s="16">
        <v>4452</v>
      </c>
      <c r="BK16" s="70"/>
      <c r="BL16" s="131"/>
      <c r="BM16" s="16">
        <f t="shared" si="0"/>
        <v>-36452.9</v>
      </c>
      <c r="BN16" s="21"/>
      <c r="BV16" s="221"/>
      <c r="BY16" s="221">
        <f t="shared" si="12"/>
        <v>0</v>
      </c>
    </row>
    <row r="17" spans="1:77" ht="45.75" customHeight="1">
      <c r="A17" s="13">
        <v>8</v>
      </c>
      <c r="B17" s="20" t="s">
        <v>657</v>
      </c>
      <c r="C17" s="15" t="s">
        <v>658</v>
      </c>
      <c r="D17" s="89" t="s">
        <v>659</v>
      </c>
      <c r="E17" s="12">
        <v>0</v>
      </c>
      <c r="F17" s="16">
        <v>2724.25</v>
      </c>
      <c r="G17" s="71">
        <v>2724.25</v>
      </c>
      <c r="H17" s="53">
        <v>42380</v>
      </c>
      <c r="I17" s="16">
        <f t="shared" si="6"/>
        <v>0</v>
      </c>
      <c r="J17" s="13"/>
      <c r="K17" s="16">
        <v>2724.25</v>
      </c>
      <c r="L17" s="71">
        <v>2724.25</v>
      </c>
      <c r="M17" s="53">
        <v>42404</v>
      </c>
      <c r="N17" s="16">
        <f t="shared" si="7"/>
        <v>0</v>
      </c>
      <c r="O17" s="7"/>
      <c r="P17" s="16">
        <v>2724.25</v>
      </c>
      <c r="Q17" s="71">
        <v>2724.25</v>
      </c>
      <c r="R17" s="53">
        <v>42433</v>
      </c>
      <c r="S17" s="16">
        <f t="shared" si="8"/>
        <v>0</v>
      </c>
      <c r="T17" s="23"/>
      <c r="U17" s="16">
        <v>2724.25</v>
      </c>
      <c r="V17" s="71">
        <v>2724.25</v>
      </c>
      <c r="W17" s="53">
        <v>42468</v>
      </c>
      <c r="X17" s="16">
        <f t="shared" si="9"/>
        <v>0</v>
      </c>
      <c r="Y17" s="21"/>
      <c r="Z17" s="16">
        <v>2724.25</v>
      </c>
      <c r="AA17" s="71">
        <v>2724.25</v>
      </c>
      <c r="AB17" s="129">
        <v>42500</v>
      </c>
      <c r="AC17" s="16">
        <f t="shared" si="10"/>
        <v>0</v>
      </c>
      <c r="AD17" s="62"/>
      <c r="AE17" s="16">
        <v>2724.25</v>
      </c>
      <c r="AF17" s="71">
        <v>2724.25</v>
      </c>
      <c r="AG17" s="129">
        <v>42528</v>
      </c>
      <c r="AH17" s="16">
        <f t="shared" si="11"/>
        <v>0</v>
      </c>
      <c r="AI17" s="166"/>
      <c r="AJ17" s="16">
        <v>2724.25</v>
      </c>
      <c r="AK17" s="71">
        <v>2724.25</v>
      </c>
      <c r="AL17" s="129">
        <v>42559</v>
      </c>
      <c r="AM17" s="16">
        <f t="shared" si="1"/>
        <v>0</v>
      </c>
      <c r="AN17" s="224">
        <v>-16.34</v>
      </c>
      <c r="AO17" s="92"/>
      <c r="AP17" s="16">
        <v>2724.25</v>
      </c>
      <c r="AQ17" s="71">
        <v>2724.25</v>
      </c>
      <c r="AR17" s="129">
        <v>42591</v>
      </c>
      <c r="AS17" s="16">
        <f t="shared" si="2"/>
        <v>0</v>
      </c>
      <c r="AT17" s="93"/>
      <c r="AU17" s="16">
        <v>2724.25</v>
      </c>
      <c r="AV17" s="71">
        <v>2724.25</v>
      </c>
      <c r="AW17" s="129">
        <v>42622</v>
      </c>
      <c r="AX17" s="16">
        <f t="shared" si="3"/>
        <v>0</v>
      </c>
      <c r="AY17" s="25"/>
      <c r="AZ17" s="16">
        <v>2724.25</v>
      </c>
      <c r="BA17" s="71">
        <v>2724.25</v>
      </c>
      <c r="BB17" s="129">
        <v>42653</v>
      </c>
      <c r="BC17" s="16">
        <f t="shared" si="4"/>
        <v>0</v>
      </c>
      <c r="BD17" s="63"/>
      <c r="BE17" s="16">
        <v>2724.25</v>
      </c>
      <c r="BF17" s="71">
        <v>2724.25</v>
      </c>
      <c r="BG17" s="129">
        <v>42682</v>
      </c>
      <c r="BH17" s="16">
        <f t="shared" si="5"/>
        <v>0</v>
      </c>
      <c r="BI17" s="94"/>
      <c r="BJ17" s="16">
        <v>2724.25</v>
      </c>
      <c r="BK17" s="71">
        <v>2724.25</v>
      </c>
      <c r="BL17" s="129">
        <v>42712</v>
      </c>
      <c r="BM17" s="16">
        <f t="shared" si="0"/>
        <v>0</v>
      </c>
      <c r="BN17" s="21"/>
      <c r="BO17" s="245" t="s">
        <v>256</v>
      </c>
      <c r="BV17" s="221"/>
      <c r="BY17" s="221">
        <f t="shared" si="12"/>
        <v>16345.5</v>
      </c>
    </row>
    <row r="18" spans="1:77" ht="60.75" customHeight="1">
      <c r="A18" s="13">
        <v>9</v>
      </c>
      <c r="B18" s="20" t="s">
        <v>601</v>
      </c>
      <c r="C18" s="15" t="s">
        <v>697</v>
      </c>
      <c r="D18" s="89" t="s">
        <v>698</v>
      </c>
      <c r="E18" s="12">
        <v>0</v>
      </c>
      <c r="F18" s="16">
        <v>7016</v>
      </c>
      <c r="G18" s="71">
        <v>7016</v>
      </c>
      <c r="H18" s="53">
        <v>42381</v>
      </c>
      <c r="I18" s="16">
        <f t="shared" si="6"/>
        <v>0</v>
      </c>
      <c r="J18" s="13"/>
      <c r="K18" s="16">
        <v>7016</v>
      </c>
      <c r="L18" s="71">
        <v>7016</v>
      </c>
      <c r="M18" s="53">
        <v>42408</v>
      </c>
      <c r="N18" s="16">
        <f t="shared" si="7"/>
        <v>0</v>
      </c>
      <c r="O18" s="7"/>
      <c r="P18" s="16">
        <v>7016</v>
      </c>
      <c r="Q18" s="71">
        <v>7016</v>
      </c>
      <c r="R18" s="53">
        <v>42439</v>
      </c>
      <c r="S18" s="16">
        <f t="shared" si="8"/>
        <v>0</v>
      </c>
      <c r="T18" s="23"/>
      <c r="U18" s="16">
        <v>7016</v>
      </c>
      <c r="V18" s="71">
        <v>7016</v>
      </c>
      <c r="W18" s="53">
        <v>42467</v>
      </c>
      <c r="X18" s="16">
        <f t="shared" si="9"/>
        <v>0</v>
      </c>
      <c r="Y18" s="21"/>
      <c r="Z18" s="16">
        <v>7016</v>
      </c>
      <c r="AA18" s="71">
        <v>7016</v>
      </c>
      <c r="AB18" s="129">
        <v>42503</v>
      </c>
      <c r="AC18" s="16">
        <f t="shared" si="10"/>
        <v>0</v>
      </c>
      <c r="AD18" s="62"/>
      <c r="AE18" s="16">
        <v>7016</v>
      </c>
      <c r="AF18" s="71">
        <v>7016</v>
      </c>
      <c r="AG18" s="129">
        <v>42531</v>
      </c>
      <c r="AH18" s="16">
        <f t="shared" si="11"/>
        <v>0</v>
      </c>
      <c r="AI18" s="166"/>
      <c r="AJ18" s="16">
        <v>7016</v>
      </c>
      <c r="AK18" s="71">
        <v>7016</v>
      </c>
      <c r="AL18" s="129">
        <v>42559</v>
      </c>
      <c r="AM18" s="16">
        <f t="shared" si="1"/>
        <v>0</v>
      </c>
      <c r="AN18" s="224">
        <v>-70.16</v>
      </c>
      <c r="AO18" s="92"/>
      <c r="AP18" s="16">
        <v>7016</v>
      </c>
      <c r="AQ18" s="71">
        <v>7016</v>
      </c>
      <c r="AR18" s="129">
        <v>42587</v>
      </c>
      <c r="AS18" s="16">
        <f t="shared" si="2"/>
        <v>0</v>
      </c>
      <c r="AT18" s="93"/>
      <c r="AU18" s="16">
        <v>7016</v>
      </c>
      <c r="AV18" s="71">
        <v>7016</v>
      </c>
      <c r="AW18" s="129">
        <v>42625</v>
      </c>
      <c r="AX18" s="16">
        <f t="shared" si="3"/>
        <v>0</v>
      </c>
      <c r="AY18" s="25"/>
      <c r="AZ18" s="16">
        <v>7016</v>
      </c>
      <c r="BA18" s="71">
        <v>7016</v>
      </c>
      <c r="BB18" s="129">
        <v>42653</v>
      </c>
      <c r="BC18" s="16">
        <f t="shared" si="4"/>
        <v>0</v>
      </c>
      <c r="BD18" s="63" t="s">
        <v>353</v>
      </c>
      <c r="BE18" s="16">
        <v>7093.18</v>
      </c>
      <c r="BF18" s="71">
        <v>7093.18</v>
      </c>
      <c r="BG18" s="168" t="s">
        <v>354</v>
      </c>
      <c r="BH18" s="16">
        <f t="shared" si="5"/>
        <v>0</v>
      </c>
      <c r="BI18" s="86" t="s">
        <v>602</v>
      </c>
      <c r="BJ18" s="16">
        <v>7694.19</v>
      </c>
      <c r="BK18" s="71">
        <v>7016</v>
      </c>
      <c r="BL18" s="129">
        <v>42711</v>
      </c>
      <c r="BM18" s="16">
        <f t="shared" si="0"/>
        <v>-678.1899999999996</v>
      </c>
      <c r="BN18" s="21"/>
      <c r="BO18" s="46">
        <v>12272</v>
      </c>
      <c r="BV18" s="221"/>
      <c r="BY18" s="221">
        <f t="shared" si="12"/>
        <v>42096</v>
      </c>
    </row>
    <row r="19" spans="1:77" ht="49.5" customHeight="1">
      <c r="A19" s="13">
        <v>10</v>
      </c>
      <c r="B19" s="20" t="s">
        <v>344</v>
      </c>
      <c r="C19" s="15" t="s">
        <v>699</v>
      </c>
      <c r="D19" s="89" t="s">
        <v>700</v>
      </c>
      <c r="E19" s="12">
        <v>0</v>
      </c>
      <c r="F19" s="16">
        <v>5059</v>
      </c>
      <c r="G19" s="71">
        <v>5059</v>
      </c>
      <c r="H19" s="53">
        <v>42376</v>
      </c>
      <c r="I19" s="16">
        <f t="shared" si="6"/>
        <v>0</v>
      </c>
      <c r="J19" s="13"/>
      <c r="K19" s="16">
        <v>5059</v>
      </c>
      <c r="L19" s="71">
        <v>5059</v>
      </c>
      <c r="M19" s="53">
        <v>42409</v>
      </c>
      <c r="N19" s="16">
        <f t="shared" si="7"/>
        <v>0</v>
      </c>
      <c r="O19" s="7"/>
      <c r="P19" s="16">
        <v>5059</v>
      </c>
      <c r="Q19" s="71">
        <v>5059</v>
      </c>
      <c r="R19" s="53">
        <v>42438</v>
      </c>
      <c r="S19" s="16">
        <f t="shared" si="8"/>
        <v>0</v>
      </c>
      <c r="T19" s="23"/>
      <c r="U19" s="16">
        <v>5059</v>
      </c>
      <c r="V19" s="71">
        <v>5059</v>
      </c>
      <c r="W19" s="53">
        <v>42464</v>
      </c>
      <c r="X19" s="16">
        <f t="shared" si="9"/>
        <v>0</v>
      </c>
      <c r="Y19" s="21"/>
      <c r="Z19" s="16">
        <v>5059</v>
      </c>
      <c r="AA19" s="71">
        <v>5059</v>
      </c>
      <c r="AB19" s="129">
        <v>42494</v>
      </c>
      <c r="AC19" s="16">
        <f t="shared" si="10"/>
        <v>0</v>
      </c>
      <c r="AD19" s="62"/>
      <c r="AE19" s="16">
        <v>5059</v>
      </c>
      <c r="AF19" s="71">
        <v>5059</v>
      </c>
      <c r="AG19" s="129">
        <v>42529</v>
      </c>
      <c r="AH19" s="16">
        <f t="shared" si="11"/>
        <v>0</v>
      </c>
      <c r="AI19" s="166"/>
      <c r="AJ19" s="16">
        <v>5059</v>
      </c>
      <c r="AK19" s="71">
        <v>5059</v>
      </c>
      <c r="AL19" s="129">
        <v>42557</v>
      </c>
      <c r="AM19" s="16">
        <f t="shared" si="1"/>
        <v>0</v>
      </c>
      <c r="AN19" s="224">
        <v>-60.72</v>
      </c>
      <c r="AO19" s="92"/>
      <c r="AP19" s="16">
        <v>5059</v>
      </c>
      <c r="AQ19" s="71">
        <v>5059</v>
      </c>
      <c r="AR19" s="129">
        <v>42587</v>
      </c>
      <c r="AS19" s="16">
        <f t="shared" si="2"/>
        <v>0</v>
      </c>
      <c r="AT19" s="93"/>
      <c r="AU19" s="16">
        <v>5059</v>
      </c>
      <c r="AV19" s="71">
        <v>5059</v>
      </c>
      <c r="AW19" s="129">
        <v>42625</v>
      </c>
      <c r="AX19" s="16">
        <f t="shared" si="3"/>
        <v>0</v>
      </c>
      <c r="AY19" s="25"/>
      <c r="AZ19" s="16">
        <v>5059</v>
      </c>
      <c r="BA19" s="71">
        <v>5059</v>
      </c>
      <c r="BB19" s="129">
        <v>42649</v>
      </c>
      <c r="BC19" s="16">
        <f t="shared" si="4"/>
        <v>0</v>
      </c>
      <c r="BD19" s="63" t="s">
        <v>862</v>
      </c>
      <c r="BE19" s="16">
        <v>5124.78</v>
      </c>
      <c r="BF19" s="71">
        <v>5124.78</v>
      </c>
      <c r="BG19" s="168" t="s">
        <v>190</v>
      </c>
      <c r="BH19" s="16">
        <f t="shared" si="5"/>
        <v>0</v>
      </c>
      <c r="BI19" s="86" t="s">
        <v>255</v>
      </c>
      <c r="BJ19" s="16">
        <v>5824.94</v>
      </c>
      <c r="BK19" s="71">
        <v>5059</v>
      </c>
      <c r="BL19" s="129">
        <v>42710</v>
      </c>
      <c r="BM19" s="16">
        <f t="shared" si="0"/>
        <v>-765.9399999999996</v>
      </c>
      <c r="BN19" s="21"/>
      <c r="BO19" s="35">
        <v>10995</v>
      </c>
      <c r="BV19" s="221"/>
      <c r="BY19" s="221">
        <f t="shared" si="12"/>
        <v>30354</v>
      </c>
    </row>
    <row r="20" spans="1:77" ht="25.5" customHeight="1">
      <c r="A20" s="13">
        <v>11</v>
      </c>
      <c r="B20" s="20" t="s">
        <v>828</v>
      </c>
      <c r="C20" s="15" t="s">
        <v>350</v>
      </c>
      <c r="D20" s="89" t="s">
        <v>337</v>
      </c>
      <c r="E20" s="16">
        <v>-4133.23</v>
      </c>
      <c r="F20" s="12">
        <v>17313</v>
      </c>
      <c r="G20" s="71">
        <v>17313</v>
      </c>
      <c r="H20" s="53">
        <v>42380</v>
      </c>
      <c r="I20" s="16">
        <f t="shared" si="6"/>
        <v>-4133.23</v>
      </c>
      <c r="J20" s="25"/>
      <c r="K20" s="12">
        <v>17313</v>
      </c>
      <c r="L20" s="71">
        <v>17313</v>
      </c>
      <c r="M20" s="53">
        <v>42404</v>
      </c>
      <c r="N20" s="16">
        <f t="shared" si="7"/>
        <v>-4133.23</v>
      </c>
      <c r="O20" s="64"/>
      <c r="P20" s="12">
        <v>17313</v>
      </c>
      <c r="Q20" s="71">
        <v>21446.23</v>
      </c>
      <c r="R20" s="54" t="s">
        <v>449</v>
      </c>
      <c r="S20" s="16">
        <f t="shared" si="8"/>
        <v>0</v>
      </c>
      <c r="T20" s="55"/>
      <c r="U20" s="12">
        <v>17313</v>
      </c>
      <c r="V20" s="71">
        <v>17313</v>
      </c>
      <c r="W20" s="54">
        <v>42466</v>
      </c>
      <c r="X20" s="16">
        <f t="shared" si="9"/>
        <v>0</v>
      </c>
      <c r="Y20" s="153"/>
      <c r="Z20" s="12">
        <v>17313</v>
      </c>
      <c r="AA20" s="71">
        <v>17313</v>
      </c>
      <c r="AB20" s="128">
        <v>42494</v>
      </c>
      <c r="AC20" s="16">
        <f t="shared" si="10"/>
        <v>0</v>
      </c>
      <c r="AD20" s="63" t="s">
        <v>827</v>
      </c>
      <c r="AE20" s="12">
        <v>16827.3</v>
      </c>
      <c r="AF20" s="71">
        <v>17313</v>
      </c>
      <c r="AG20" s="128">
        <v>42527</v>
      </c>
      <c r="AH20" s="16">
        <f t="shared" si="11"/>
        <v>485.7000000000007</v>
      </c>
      <c r="AI20" s="166"/>
      <c r="AJ20" s="12">
        <v>15694</v>
      </c>
      <c r="AK20" s="71">
        <v>17313</v>
      </c>
      <c r="AL20" s="129">
        <v>42557</v>
      </c>
      <c r="AM20" s="16">
        <f t="shared" si="1"/>
        <v>2104.7000000000007</v>
      </c>
      <c r="AN20" s="224">
        <v>-2486.2</v>
      </c>
      <c r="AO20" s="55"/>
      <c r="AP20" s="12">
        <v>15694</v>
      </c>
      <c r="AQ20" s="71">
        <v>17313</v>
      </c>
      <c r="AR20" s="129">
        <v>42591</v>
      </c>
      <c r="AS20" s="16">
        <f t="shared" si="2"/>
        <v>3723.7000000000007</v>
      </c>
      <c r="AT20" s="62"/>
      <c r="AU20" s="12">
        <v>15694</v>
      </c>
      <c r="AV20" s="71">
        <v>17313</v>
      </c>
      <c r="AW20" s="129">
        <v>42618</v>
      </c>
      <c r="AX20" s="16">
        <f t="shared" si="3"/>
        <v>5342.700000000001</v>
      </c>
      <c r="AY20" s="24"/>
      <c r="AZ20" s="12">
        <v>15694</v>
      </c>
      <c r="BA20" s="71">
        <v>17313</v>
      </c>
      <c r="BB20" s="129">
        <v>42646</v>
      </c>
      <c r="BC20" s="16">
        <f t="shared" si="4"/>
        <v>6961.700000000001</v>
      </c>
      <c r="BD20" s="90"/>
      <c r="BE20" s="12">
        <v>15694</v>
      </c>
      <c r="BF20" s="71">
        <v>17313</v>
      </c>
      <c r="BG20" s="129">
        <v>42682</v>
      </c>
      <c r="BH20" s="16">
        <f t="shared" si="5"/>
        <v>8580.7</v>
      </c>
      <c r="BI20" s="153"/>
      <c r="BJ20" s="12">
        <v>15694</v>
      </c>
      <c r="BK20" s="71">
        <v>17313</v>
      </c>
      <c r="BL20" s="129">
        <v>42705</v>
      </c>
      <c r="BM20" s="16">
        <f t="shared" si="0"/>
        <v>10199.7</v>
      </c>
      <c r="BN20" s="153"/>
      <c r="BV20" s="221"/>
      <c r="BY20" s="221">
        <f t="shared" si="12"/>
        <v>108011.23</v>
      </c>
    </row>
    <row r="21" spans="1:77" ht="52.5" customHeight="1">
      <c r="A21" s="13">
        <v>12</v>
      </c>
      <c r="B21" s="20" t="s">
        <v>258</v>
      </c>
      <c r="C21" s="15" t="s">
        <v>259</v>
      </c>
      <c r="D21" s="20" t="s">
        <v>260</v>
      </c>
      <c r="E21" s="12">
        <v>-1086</v>
      </c>
      <c r="F21" s="12">
        <v>1137</v>
      </c>
      <c r="G21" s="70"/>
      <c r="H21" s="82"/>
      <c r="I21" s="16">
        <f t="shared" si="6"/>
        <v>-2223</v>
      </c>
      <c r="J21" s="13"/>
      <c r="K21" s="12">
        <v>1137</v>
      </c>
      <c r="L21" s="70"/>
      <c r="M21" s="82"/>
      <c r="N21" s="16">
        <f t="shared" si="7"/>
        <v>-3360</v>
      </c>
      <c r="O21" s="7"/>
      <c r="P21" s="12">
        <v>1137</v>
      </c>
      <c r="Q21" s="70">
        <v>4500</v>
      </c>
      <c r="R21" s="82">
        <v>42453</v>
      </c>
      <c r="S21" s="16">
        <f t="shared" si="8"/>
        <v>3</v>
      </c>
      <c r="T21" s="23"/>
      <c r="U21" s="12">
        <v>1137</v>
      </c>
      <c r="V21" s="70"/>
      <c r="W21" s="82"/>
      <c r="X21" s="16">
        <f t="shared" si="9"/>
        <v>-1134</v>
      </c>
      <c r="Y21" s="21"/>
      <c r="Z21" s="12">
        <v>1137</v>
      </c>
      <c r="AA21" s="70"/>
      <c r="AB21" s="130"/>
      <c r="AC21" s="16">
        <f t="shared" si="10"/>
        <v>-2271</v>
      </c>
      <c r="AD21" s="88" t="s">
        <v>827</v>
      </c>
      <c r="AE21" s="12">
        <v>1109.4</v>
      </c>
      <c r="AF21" s="70">
        <v>3420</v>
      </c>
      <c r="AG21" s="130">
        <v>42543</v>
      </c>
      <c r="AH21" s="16">
        <f t="shared" si="11"/>
        <v>39.59999999999991</v>
      </c>
      <c r="AI21" s="32" t="s">
        <v>874</v>
      </c>
      <c r="AJ21" s="12">
        <v>1845</v>
      </c>
      <c r="AK21" s="70">
        <v>1850</v>
      </c>
      <c r="AL21" s="130" t="s">
        <v>282</v>
      </c>
      <c r="AM21" s="16">
        <f t="shared" si="1"/>
        <v>44.59999999999991</v>
      </c>
      <c r="AN21" s="224">
        <v>-531.5</v>
      </c>
      <c r="AO21" s="14"/>
      <c r="AP21" s="12">
        <v>1045</v>
      </c>
      <c r="AQ21" s="70"/>
      <c r="AR21" s="130"/>
      <c r="AS21" s="16">
        <f t="shared" si="2"/>
        <v>-1000.4000000000001</v>
      </c>
      <c r="AT21" s="32"/>
      <c r="AU21" s="12">
        <v>1045</v>
      </c>
      <c r="AV21" s="70"/>
      <c r="AW21" s="130"/>
      <c r="AX21" s="16">
        <f t="shared" si="3"/>
        <v>-2045.4</v>
      </c>
      <c r="AY21" s="13"/>
      <c r="AZ21" s="12">
        <v>1045</v>
      </c>
      <c r="BA21" s="70">
        <v>4500</v>
      </c>
      <c r="BB21" s="130">
        <v>42670</v>
      </c>
      <c r="BC21" s="16">
        <f t="shared" si="4"/>
        <v>1409.6</v>
      </c>
      <c r="BD21" s="8"/>
      <c r="BE21" s="12">
        <v>1045</v>
      </c>
      <c r="BF21" s="70"/>
      <c r="BG21" s="130"/>
      <c r="BH21" s="16">
        <f t="shared" si="5"/>
        <v>364.5999999999999</v>
      </c>
      <c r="BI21" s="32" t="s">
        <v>873</v>
      </c>
      <c r="BJ21" s="12">
        <v>1745</v>
      </c>
      <c r="BK21" s="70">
        <v>1400</v>
      </c>
      <c r="BL21" s="130" t="s">
        <v>558</v>
      </c>
      <c r="BM21" s="16">
        <f t="shared" si="0"/>
        <v>19.59999999999991</v>
      </c>
      <c r="BN21" s="91"/>
      <c r="BO21" s="43">
        <v>1045</v>
      </c>
      <c r="BV21" s="221"/>
      <c r="BY21" s="221">
        <f t="shared" si="12"/>
        <v>7920</v>
      </c>
    </row>
    <row r="22" spans="1:77" s="202" customFormat="1" ht="34.5" customHeight="1">
      <c r="A22" s="114"/>
      <c r="B22" s="187" t="s">
        <v>261</v>
      </c>
      <c r="C22" s="116" t="s">
        <v>488</v>
      </c>
      <c r="D22" s="187" t="s">
        <v>489</v>
      </c>
      <c r="E22" s="113">
        <v>-115850</v>
      </c>
      <c r="F22" s="113">
        <v>4500</v>
      </c>
      <c r="G22" s="113"/>
      <c r="H22" s="157"/>
      <c r="I22" s="158">
        <f t="shared" si="6"/>
        <v>-120350</v>
      </c>
      <c r="J22" s="114"/>
      <c r="K22" s="113">
        <v>4500</v>
      </c>
      <c r="L22" s="113"/>
      <c r="M22" s="157"/>
      <c r="N22" s="158">
        <f t="shared" si="7"/>
        <v>-124850</v>
      </c>
      <c r="O22" s="117"/>
      <c r="P22" s="113">
        <v>4500</v>
      </c>
      <c r="Q22" s="113"/>
      <c r="R22" s="157"/>
      <c r="S22" s="158">
        <f t="shared" si="8"/>
        <v>-129350</v>
      </c>
      <c r="T22" s="216" t="s">
        <v>802</v>
      </c>
      <c r="U22" s="113">
        <v>2850</v>
      </c>
      <c r="V22" s="113"/>
      <c r="W22" s="157"/>
      <c r="X22" s="158">
        <f t="shared" si="9"/>
        <v>-132200</v>
      </c>
      <c r="Y22" s="214"/>
      <c r="Z22" s="113"/>
      <c r="AA22" s="113">
        <v>1279.3</v>
      </c>
      <c r="AB22" s="157">
        <v>42503</v>
      </c>
      <c r="AC22" s="158">
        <f t="shared" si="10"/>
        <v>-130920.7</v>
      </c>
      <c r="AD22" s="185"/>
      <c r="AE22" s="113"/>
      <c r="AF22" s="113"/>
      <c r="AG22" s="157"/>
      <c r="AH22" s="158">
        <f t="shared" si="11"/>
        <v>-130920.7</v>
      </c>
      <c r="AI22" s="215"/>
      <c r="AJ22" s="113"/>
      <c r="AK22" s="113"/>
      <c r="AL22" s="157"/>
      <c r="AM22" s="158">
        <f t="shared" si="1"/>
        <v>-130920.7</v>
      </c>
      <c r="AN22" s="224">
        <v>-71857.55</v>
      </c>
      <c r="AO22" s="150"/>
      <c r="AP22" s="113"/>
      <c r="AQ22" s="113">
        <v>6286.62</v>
      </c>
      <c r="AR22" s="213" t="s">
        <v>301</v>
      </c>
      <c r="AS22" s="158">
        <f t="shared" si="2"/>
        <v>-124634.08</v>
      </c>
      <c r="AT22" s="185"/>
      <c r="AU22" s="113"/>
      <c r="AV22" s="113"/>
      <c r="AW22" s="213"/>
      <c r="AX22" s="16">
        <f t="shared" si="3"/>
        <v>-124634.08</v>
      </c>
      <c r="AY22" s="114"/>
      <c r="AZ22" s="113"/>
      <c r="BA22" s="113"/>
      <c r="BB22" s="213"/>
      <c r="BC22" s="16">
        <f t="shared" si="4"/>
        <v>-124634.08</v>
      </c>
      <c r="BD22" s="204"/>
      <c r="BE22" s="113"/>
      <c r="BF22" s="113"/>
      <c r="BG22" s="213"/>
      <c r="BH22" s="16">
        <f t="shared" si="5"/>
        <v>-124634.08</v>
      </c>
      <c r="BI22" s="214"/>
      <c r="BJ22" s="113"/>
      <c r="BK22" s="113"/>
      <c r="BL22" s="157"/>
      <c r="BM22" s="16">
        <f t="shared" si="0"/>
        <v>-124634.08</v>
      </c>
      <c r="BN22" s="214"/>
      <c r="BV22" s="221"/>
      <c r="BY22" s="221">
        <f t="shared" si="12"/>
        <v>1279.3</v>
      </c>
    </row>
    <row r="23" spans="1:77" ht="75.75" customHeight="1">
      <c r="A23" s="13">
        <v>13</v>
      </c>
      <c r="B23" s="20" t="s">
        <v>232</v>
      </c>
      <c r="C23" s="15" t="s">
        <v>233</v>
      </c>
      <c r="D23" s="20" t="s">
        <v>234</v>
      </c>
      <c r="E23" s="12">
        <v>-40510.2</v>
      </c>
      <c r="F23" s="12">
        <v>8176</v>
      </c>
      <c r="G23" s="70"/>
      <c r="H23" s="82"/>
      <c r="I23" s="16">
        <f t="shared" si="6"/>
        <v>-48686.2</v>
      </c>
      <c r="J23" s="13"/>
      <c r="K23" s="12">
        <v>8176</v>
      </c>
      <c r="L23" s="70"/>
      <c r="M23" s="82"/>
      <c r="N23" s="16">
        <f t="shared" si="7"/>
        <v>-56862.2</v>
      </c>
      <c r="O23" s="7"/>
      <c r="P23" s="12">
        <v>8176</v>
      </c>
      <c r="Q23" s="70"/>
      <c r="R23" s="82"/>
      <c r="S23" s="16">
        <f t="shared" si="8"/>
        <v>-65038.2</v>
      </c>
      <c r="T23" s="23"/>
      <c r="U23" s="12">
        <v>8176</v>
      </c>
      <c r="V23" s="70"/>
      <c r="W23" s="82"/>
      <c r="X23" s="16">
        <f t="shared" si="9"/>
        <v>-73214.2</v>
      </c>
      <c r="Y23" s="59" t="s">
        <v>284</v>
      </c>
      <c r="Z23" s="12">
        <v>31750.86</v>
      </c>
      <c r="AA23" s="70">
        <v>104965.06</v>
      </c>
      <c r="AB23" s="130" t="s">
        <v>285</v>
      </c>
      <c r="AC23" s="16">
        <f t="shared" si="10"/>
        <v>0</v>
      </c>
      <c r="AD23" s="88" t="s">
        <v>827</v>
      </c>
      <c r="AE23" s="12">
        <v>7965.7</v>
      </c>
      <c r="AF23" s="70"/>
      <c r="AG23" s="130"/>
      <c r="AH23" s="16">
        <f t="shared" si="11"/>
        <v>-7965.7</v>
      </c>
      <c r="AI23" s="166"/>
      <c r="AJ23" s="12">
        <v>7475</v>
      </c>
      <c r="AK23" s="70"/>
      <c r="AL23" s="130"/>
      <c r="AM23" s="16">
        <f t="shared" si="1"/>
        <v>-15440.7</v>
      </c>
      <c r="AN23" s="224">
        <v>-2751.9</v>
      </c>
      <c r="AO23" s="14"/>
      <c r="AP23" s="12">
        <v>7475</v>
      </c>
      <c r="AQ23" s="70"/>
      <c r="AR23" s="130"/>
      <c r="AS23" s="16">
        <f t="shared" si="2"/>
        <v>-22915.7</v>
      </c>
      <c r="AT23" s="32"/>
      <c r="AU23" s="12">
        <v>7475</v>
      </c>
      <c r="AV23" s="70"/>
      <c r="AW23" s="130"/>
      <c r="AX23" s="16">
        <f t="shared" si="3"/>
        <v>-30390.7</v>
      </c>
      <c r="AY23" s="13"/>
      <c r="AZ23" s="12">
        <v>7475</v>
      </c>
      <c r="BA23" s="70">
        <v>37865.7</v>
      </c>
      <c r="BB23" s="130">
        <v>42670</v>
      </c>
      <c r="BC23" s="16">
        <f t="shared" si="4"/>
        <v>0</v>
      </c>
      <c r="BD23" s="8"/>
      <c r="BE23" s="12">
        <v>7475</v>
      </c>
      <c r="BF23" s="70">
        <v>7475</v>
      </c>
      <c r="BG23" s="130">
        <v>42676</v>
      </c>
      <c r="BH23" s="16">
        <f t="shared" si="5"/>
        <v>0</v>
      </c>
      <c r="BI23" s="21"/>
      <c r="BJ23" s="12">
        <v>7475</v>
      </c>
      <c r="BK23" s="70">
        <v>7475</v>
      </c>
      <c r="BL23" s="130">
        <v>42725</v>
      </c>
      <c r="BM23" s="16">
        <f t="shared" si="0"/>
        <v>0</v>
      </c>
      <c r="BN23" s="21"/>
      <c r="BV23" s="221"/>
      <c r="BY23" s="221">
        <f t="shared" si="12"/>
        <v>104965.06</v>
      </c>
    </row>
    <row r="24" spans="1:77" s="202" customFormat="1" ht="72" customHeight="1">
      <c r="A24" s="114"/>
      <c r="B24" s="187" t="s">
        <v>235</v>
      </c>
      <c r="C24" s="116" t="s">
        <v>236</v>
      </c>
      <c r="D24" s="187" t="s">
        <v>237</v>
      </c>
      <c r="E24" s="113">
        <v>-5600</v>
      </c>
      <c r="F24" s="113">
        <v>7200</v>
      </c>
      <c r="G24" s="113"/>
      <c r="H24" s="213"/>
      <c r="I24" s="158">
        <f t="shared" si="6"/>
        <v>-12800</v>
      </c>
      <c r="J24" s="114"/>
      <c r="K24" s="113">
        <v>7200</v>
      </c>
      <c r="L24" s="113">
        <v>5600</v>
      </c>
      <c r="M24" s="213">
        <v>42429</v>
      </c>
      <c r="N24" s="158">
        <f t="shared" si="7"/>
        <v>-14400</v>
      </c>
      <c r="O24" s="117"/>
      <c r="P24" s="113">
        <v>7200</v>
      </c>
      <c r="Q24" s="113">
        <v>7200</v>
      </c>
      <c r="R24" s="213">
        <v>42440</v>
      </c>
      <c r="S24" s="158">
        <f t="shared" si="8"/>
        <v>-14400</v>
      </c>
      <c r="T24" s="246"/>
      <c r="U24" s="113">
        <v>7200</v>
      </c>
      <c r="V24" s="113">
        <v>7200</v>
      </c>
      <c r="W24" s="213">
        <v>42488</v>
      </c>
      <c r="X24" s="158">
        <f t="shared" si="9"/>
        <v>-14400</v>
      </c>
      <c r="Y24" s="214"/>
      <c r="Z24" s="113">
        <v>7200</v>
      </c>
      <c r="AA24" s="113">
        <v>7200</v>
      </c>
      <c r="AB24" s="213">
        <v>42513</v>
      </c>
      <c r="AC24" s="158">
        <f t="shared" si="10"/>
        <v>-14400</v>
      </c>
      <c r="AD24" s="152" t="s">
        <v>829</v>
      </c>
      <c r="AE24" s="113">
        <v>17484.1</v>
      </c>
      <c r="AF24" s="113">
        <v>25740.7</v>
      </c>
      <c r="AG24" s="155" t="s">
        <v>193</v>
      </c>
      <c r="AH24" s="158">
        <f t="shared" si="11"/>
        <v>-6143.399999999998</v>
      </c>
      <c r="AI24" s="215"/>
      <c r="AJ24" s="113">
        <v>21278</v>
      </c>
      <c r="AK24" s="113">
        <v>6383.4</v>
      </c>
      <c r="AL24" s="155">
        <v>42569</v>
      </c>
      <c r="AM24" s="158">
        <f t="shared" si="1"/>
        <v>-21038</v>
      </c>
      <c r="AN24" s="158">
        <v>-549.2</v>
      </c>
      <c r="AO24" s="150"/>
      <c r="AP24" s="113">
        <v>21278</v>
      </c>
      <c r="AQ24" s="113">
        <v>30000</v>
      </c>
      <c r="AR24" s="155">
        <v>42591</v>
      </c>
      <c r="AS24" s="158">
        <f t="shared" si="2"/>
        <v>-12316</v>
      </c>
      <c r="AT24" s="185"/>
      <c r="AU24" s="113">
        <v>21278</v>
      </c>
      <c r="AV24" s="113">
        <v>30000</v>
      </c>
      <c r="AW24" s="155">
        <v>42619</v>
      </c>
      <c r="AX24" s="158">
        <f t="shared" si="3"/>
        <v>-3594</v>
      </c>
      <c r="AY24" s="151"/>
      <c r="AZ24" s="113">
        <v>21278</v>
      </c>
      <c r="BA24" s="113">
        <v>25000</v>
      </c>
      <c r="BB24" s="155">
        <v>42648</v>
      </c>
      <c r="BC24" s="158">
        <f t="shared" si="4"/>
        <v>128</v>
      </c>
      <c r="BD24" s="204"/>
      <c r="BE24" s="113">
        <v>21278</v>
      </c>
      <c r="BF24" s="113"/>
      <c r="BG24" s="155"/>
      <c r="BH24" s="158">
        <f t="shared" si="5"/>
        <v>-21150</v>
      </c>
      <c r="BI24" s="152" t="s">
        <v>263</v>
      </c>
      <c r="BJ24" s="113">
        <v>1525.84</v>
      </c>
      <c r="BK24" s="113">
        <v>22675.84</v>
      </c>
      <c r="BL24" s="155" t="s">
        <v>264</v>
      </c>
      <c r="BM24" s="158">
        <f t="shared" si="0"/>
        <v>0</v>
      </c>
      <c r="BN24" s="214"/>
      <c r="BV24" s="247"/>
      <c r="BY24" s="247">
        <f t="shared" si="12"/>
        <v>52940.7</v>
      </c>
    </row>
    <row r="25" spans="1:77" ht="48.75" customHeight="1">
      <c r="A25" s="13">
        <v>14</v>
      </c>
      <c r="B25" s="20" t="s">
        <v>961</v>
      </c>
      <c r="C25" s="15" t="s">
        <v>967</v>
      </c>
      <c r="D25" s="20" t="s">
        <v>960</v>
      </c>
      <c r="E25" s="12">
        <v>7020.84</v>
      </c>
      <c r="F25" s="12">
        <v>2482</v>
      </c>
      <c r="G25" s="70"/>
      <c r="H25" s="18"/>
      <c r="I25" s="16">
        <f t="shared" si="6"/>
        <v>4538.84</v>
      </c>
      <c r="J25" s="59"/>
      <c r="K25" s="12">
        <v>2482</v>
      </c>
      <c r="L25" s="70">
        <v>2482</v>
      </c>
      <c r="M25" s="18">
        <v>42045</v>
      </c>
      <c r="N25" s="16">
        <f t="shared" si="7"/>
        <v>4538.84</v>
      </c>
      <c r="O25" s="7"/>
      <c r="P25" s="12">
        <v>2482</v>
      </c>
      <c r="Q25" s="70"/>
      <c r="R25" s="18"/>
      <c r="S25" s="16">
        <f t="shared" si="8"/>
        <v>2056.84</v>
      </c>
      <c r="T25" s="23"/>
      <c r="U25" s="12">
        <v>2482</v>
      </c>
      <c r="V25" s="70">
        <v>4964</v>
      </c>
      <c r="W25" s="18">
        <v>42480</v>
      </c>
      <c r="X25" s="16">
        <f t="shared" si="9"/>
        <v>4538.84</v>
      </c>
      <c r="Y25" s="58" t="s">
        <v>880</v>
      </c>
      <c r="Z25" s="12">
        <v>9502.84</v>
      </c>
      <c r="AA25" s="70"/>
      <c r="AB25" s="131"/>
      <c r="AC25" s="16">
        <f t="shared" si="10"/>
        <v>-4964</v>
      </c>
      <c r="AD25" s="23"/>
      <c r="AE25" s="12">
        <v>2482</v>
      </c>
      <c r="AF25" s="70">
        <v>8005.85</v>
      </c>
      <c r="AG25" s="131">
        <v>42548</v>
      </c>
      <c r="AH25" s="16">
        <f t="shared" si="11"/>
        <v>559.8500000000004</v>
      </c>
      <c r="AI25" s="166"/>
      <c r="AJ25" s="12">
        <v>2482</v>
      </c>
      <c r="AK25" s="70">
        <v>4964</v>
      </c>
      <c r="AL25" s="131">
        <v>42559</v>
      </c>
      <c r="AM25" s="16">
        <f t="shared" si="1"/>
        <v>3041.8500000000004</v>
      </c>
      <c r="AN25" s="224">
        <v>1258.28</v>
      </c>
      <c r="AO25" s="14"/>
      <c r="AP25" s="12">
        <v>2482</v>
      </c>
      <c r="AQ25" s="70"/>
      <c r="AR25" s="131"/>
      <c r="AS25" s="16">
        <f t="shared" si="2"/>
        <v>559.8500000000004</v>
      </c>
      <c r="AT25" s="21"/>
      <c r="AU25" s="12">
        <v>2482</v>
      </c>
      <c r="AV25" s="70">
        <v>4964</v>
      </c>
      <c r="AW25" s="131">
        <v>42626</v>
      </c>
      <c r="AX25" s="16">
        <f t="shared" si="3"/>
        <v>3041.8500000000004</v>
      </c>
      <c r="AY25" s="21"/>
      <c r="AZ25" s="12">
        <v>2482</v>
      </c>
      <c r="BA25" s="70">
        <v>4964</v>
      </c>
      <c r="BB25" s="131">
        <v>42668</v>
      </c>
      <c r="BC25" s="16">
        <f t="shared" si="4"/>
        <v>5523.85</v>
      </c>
      <c r="BD25" s="21"/>
      <c r="BE25" s="12">
        <v>2482</v>
      </c>
      <c r="BF25" s="70"/>
      <c r="BG25" s="131"/>
      <c r="BH25" s="16">
        <f t="shared" si="5"/>
        <v>3041.8500000000004</v>
      </c>
      <c r="BI25" s="21"/>
      <c r="BJ25" s="12">
        <v>2482</v>
      </c>
      <c r="BK25" s="70">
        <v>4964</v>
      </c>
      <c r="BL25" s="130">
        <v>42711</v>
      </c>
      <c r="BM25" s="16">
        <f t="shared" si="0"/>
        <v>5523.85</v>
      </c>
      <c r="BN25" s="21"/>
      <c r="BV25" s="221"/>
      <c r="BY25" s="221">
        <f t="shared" si="12"/>
        <v>15451.85</v>
      </c>
    </row>
    <row r="26" spans="1:77" ht="34.5" customHeight="1">
      <c r="A26" s="13">
        <v>15</v>
      </c>
      <c r="B26" s="9" t="s">
        <v>963</v>
      </c>
      <c r="C26" s="81" t="s">
        <v>968</v>
      </c>
      <c r="D26" s="8" t="s">
        <v>962</v>
      </c>
      <c r="E26" s="12">
        <v>371558.33</v>
      </c>
      <c r="F26" s="12">
        <v>8136</v>
      </c>
      <c r="G26" s="70"/>
      <c r="H26" s="82"/>
      <c r="I26" s="16">
        <f t="shared" si="6"/>
        <v>363422.33</v>
      </c>
      <c r="J26" s="13"/>
      <c r="K26" s="12">
        <v>8136</v>
      </c>
      <c r="L26" s="70"/>
      <c r="M26" s="82"/>
      <c r="N26" s="16">
        <f t="shared" si="7"/>
        <v>355286.33</v>
      </c>
      <c r="O26" s="7"/>
      <c r="P26" s="12">
        <v>8136</v>
      </c>
      <c r="Q26" s="70"/>
      <c r="R26" s="82"/>
      <c r="S26" s="16">
        <f t="shared" si="8"/>
        <v>347150.33</v>
      </c>
      <c r="T26" s="23"/>
      <c r="U26" s="12">
        <v>8136</v>
      </c>
      <c r="V26" s="70"/>
      <c r="W26" s="82"/>
      <c r="X26" s="16">
        <f t="shared" si="9"/>
        <v>339014.33</v>
      </c>
      <c r="Y26" s="21"/>
      <c r="Z26" s="12">
        <v>8136</v>
      </c>
      <c r="AA26" s="70"/>
      <c r="AB26" s="130"/>
      <c r="AC26" s="16">
        <f t="shared" si="10"/>
        <v>330878.33</v>
      </c>
      <c r="AD26" s="23"/>
      <c r="AE26" s="12">
        <v>8136</v>
      </c>
      <c r="AF26" s="70"/>
      <c r="AG26" s="130"/>
      <c r="AH26" s="16">
        <f>AC26-AE26+AF26</f>
        <v>322742.33</v>
      </c>
      <c r="AI26" s="166"/>
      <c r="AJ26" s="12">
        <v>8136</v>
      </c>
      <c r="AK26" s="70"/>
      <c r="AL26" s="130"/>
      <c r="AM26" s="16">
        <f>AH26-AJ26+AK26</f>
        <v>314606.33</v>
      </c>
      <c r="AN26" s="224">
        <v>0</v>
      </c>
      <c r="AO26" s="14"/>
      <c r="AP26" s="12">
        <v>8136</v>
      </c>
      <c r="AQ26" s="70"/>
      <c r="AR26" s="130"/>
      <c r="AS26" s="16">
        <f t="shared" si="2"/>
        <v>306470.33</v>
      </c>
      <c r="AT26" s="21"/>
      <c r="AU26" s="12">
        <v>8136</v>
      </c>
      <c r="AV26" s="70"/>
      <c r="AW26" s="130"/>
      <c r="AX26" s="16">
        <f t="shared" si="3"/>
        <v>298334.33</v>
      </c>
      <c r="AY26" s="21"/>
      <c r="AZ26" s="12">
        <v>8136</v>
      </c>
      <c r="BA26" s="70"/>
      <c r="BB26" s="130"/>
      <c r="BC26" s="16">
        <f t="shared" si="4"/>
        <v>290198.33</v>
      </c>
      <c r="BD26" s="21"/>
      <c r="BE26" s="12">
        <v>8136</v>
      </c>
      <c r="BF26" s="70"/>
      <c r="BG26" s="130"/>
      <c r="BH26" s="16">
        <f t="shared" si="5"/>
        <v>282062.33</v>
      </c>
      <c r="BI26" s="21"/>
      <c r="BJ26" s="12">
        <v>8136</v>
      </c>
      <c r="BK26" s="70"/>
      <c r="BL26" s="130"/>
      <c r="BM26" s="16">
        <f t="shared" si="0"/>
        <v>273926.33</v>
      </c>
      <c r="BN26" s="91"/>
      <c r="BV26" s="221"/>
      <c r="BY26" s="221">
        <f t="shared" si="12"/>
        <v>0</v>
      </c>
    </row>
    <row r="27" spans="1:77" ht="34.5" customHeight="1">
      <c r="A27" s="13">
        <v>16</v>
      </c>
      <c r="B27" s="9" t="s">
        <v>965</v>
      </c>
      <c r="C27" s="81" t="s">
        <v>969</v>
      </c>
      <c r="D27" s="83" t="s">
        <v>964</v>
      </c>
      <c r="E27" s="68">
        <v>0</v>
      </c>
      <c r="F27" s="12">
        <v>6538</v>
      </c>
      <c r="G27" s="70">
        <v>6538</v>
      </c>
      <c r="H27" s="18">
        <v>42380</v>
      </c>
      <c r="I27" s="16">
        <f t="shared" si="6"/>
        <v>0</v>
      </c>
      <c r="J27" s="13"/>
      <c r="K27" s="12">
        <v>6538</v>
      </c>
      <c r="L27" s="70">
        <v>6538</v>
      </c>
      <c r="M27" s="18">
        <v>42403</v>
      </c>
      <c r="N27" s="16">
        <f t="shared" si="7"/>
        <v>0</v>
      </c>
      <c r="O27" s="7"/>
      <c r="P27" s="12">
        <v>6538</v>
      </c>
      <c r="Q27" s="70">
        <v>6538</v>
      </c>
      <c r="R27" s="18">
        <v>42432</v>
      </c>
      <c r="S27" s="16">
        <f t="shared" si="8"/>
        <v>0</v>
      </c>
      <c r="T27" s="23"/>
      <c r="U27" s="12">
        <v>6538</v>
      </c>
      <c r="V27" s="70">
        <v>6538</v>
      </c>
      <c r="W27" s="18">
        <v>42466</v>
      </c>
      <c r="X27" s="16">
        <f t="shared" si="9"/>
        <v>0</v>
      </c>
      <c r="Y27" s="21"/>
      <c r="Z27" s="12">
        <v>6538</v>
      </c>
      <c r="AA27" s="70">
        <v>6538</v>
      </c>
      <c r="AB27" s="131">
        <v>42495</v>
      </c>
      <c r="AC27" s="16">
        <f t="shared" si="10"/>
        <v>0</v>
      </c>
      <c r="AD27" s="23"/>
      <c r="AE27" s="12">
        <v>6538</v>
      </c>
      <c r="AF27" s="70">
        <v>6538</v>
      </c>
      <c r="AG27" s="131">
        <v>42527</v>
      </c>
      <c r="AH27" s="16">
        <f>AC27-AE27+AF27</f>
        <v>0</v>
      </c>
      <c r="AI27" s="166"/>
      <c r="AJ27" s="12">
        <v>6538</v>
      </c>
      <c r="AK27" s="70">
        <v>6538</v>
      </c>
      <c r="AL27" s="131">
        <v>42558</v>
      </c>
      <c r="AM27" s="16">
        <f>AH27-AJ27+AK27</f>
        <v>0</v>
      </c>
      <c r="AN27" s="224">
        <v>-117.67</v>
      </c>
      <c r="AO27" s="14"/>
      <c r="AP27" s="12">
        <v>6538</v>
      </c>
      <c r="AQ27" s="70">
        <v>6538</v>
      </c>
      <c r="AR27" s="131">
        <v>42585</v>
      </c>
      <c r="AS27" s="16">
        <f t="shared" si="2"/>
        <v>0</v>
      </c>
      <c r="AT27" s="21"/>
      <c r="AU27" s="12">
        <v>6538</v>
      </c>
      <c r="AV27" s="70">
        <v>6538</v>
      </c>
      <c r="AW27" s="131">
        <v>42618</v>
      </c>
      <c r="AX27" s="16">
        <f t="shared" si="3"/>
        <v>0</v>
      </c>
      <c r="AY27" s="21"/>
      <c r="AZ27" s="12">
        <v>6538</v>
      </c>
      <c r="BA27" s="70">
        <v>6538</v>
      </c>
      <c r="BB27" s="131">
        <v>42649</v>
      </c>
      <c r="BC27" s="16">
        <f t="shared" si="4"/>
        <v>0</v>
      </c>
      <c r="BD27" s="21"/>
      <c r="BE27" s="12">
        <v>6538</v>
      </c>
      <c r="BF27" s="70">
        <v>6538</v>
      </c>
      <c r="BG27" s="131">
        <v>42682</v>
      </c>
      <c r="BH27" s="16">
        <f t="shared" si="5"/>
        <v>0</v>
      </c>
      <c r="BI27" s="21"/>
      <c r="BJ27" s="12">
        <v>6538</v>
      </c>
      <c r="BK27" s="70">
        <v>6538</v>
      </c>
      <c r="BL27" s="131">
        <v>42709</v>
      </c>
      <c r="BM27" s="16">
        <f t="shared" si="0"/>
        <v>0</v>
      </c>
      <c r="BN27" s="21"/>
      <c r="BV27" s="221"/>
      <c r="BY27" s="221">
        <f t="shared" si="12"/>
        <v>39228</v>
      </c>
    </row>
    <row r="28" spans="1:66" s="85" customFormat="1" ht="27.75" customHeight="1">
      <c r="A28" s="2"/>
      <c r="B28" s="464" t="s">
        <v>970</v>
      </c>
      <c r="C28" s="464"/>
      <c r="D28" s="464"/>
      <c r="E28" s="72"/>
      <c r="F28" s="138">
        <f>SUM(F9:F27)</f>
        <v>103261.25</v>
      </c>
      <c r="G28" s="138">
        <f>SUM(G9:G27)</f>
        <v>190016.25</v>
      </c>
      <c r="H28" s="138"/>
      <c r="I28" s="138"/>
      <c r="J28" s="138"/>
      <c r="K28" s="138">
        <f>SUM(K9:K27)</f>
        <v>103261.25</v>
      </c>
      <c r="L28" s="138">
        <f>SUM(L9:L27)</f>
        <v>46732.25</v>
      </c>
      <c r="M28" s="138"/>
      <c r="N28" s="138"/>
      <c r="O28" s="138"/>
      <c r="P28" s="138">
        <f>SUM(P9:P27)</f>
        <v>103261.25</v>
      </c>
      <c r="Q28" s="138">
        <f>SUM(Q9:Q27)</f>
        <v>54483.479999999996</v>
      </c>
      <c r="R28" s="138"/>
      <c r="S28" s="138">
        <f>SUM(S11:S27)</f>
        <v>-3828.039999999979</v>
      </c>
      <c r="T28" s="138"/>
      <c r="U28" s="138">
        <f>SUM(U9:U27)</f>
        <v>101611.25</v>
      </c>
      <c r="V28" s="138">
        <f>SUM(V9:V27)</f>
        <v>50814.25</v>
      </c>
      <c r="W28" s="138"/>
      <c r="X28" s="138">
        <f>SUM(X11:X27)</f>
        <v>-54625.03999999998</v>
      </c>
      <c r="Y28" s="138"/>
      <c r="Z28" s="138">
        <f>SUM(Z9:Z27)</f>
        <v>129356.95</v>
      </c>
      <c r="AA28" s="138">
        <f>SUM(AA9:AA27)</f>
        <v>158460.61</v>
      </c>
      <c r="AB28" s="138"/>
      <c r="AC28" s="138">
        <f>SUM(AC11:AC27)</f>
        <v>-25521.380000000005</v>
      </c>
      <c r="AD28" s="138"/>
      <c r="AE28" s="138">
        <f>SUM(AE9:AE27)</f>
        <v>109102.34999999998</v>
      </c>
      <c r="AF28" s="138">
        <f>SUM(AF9:AF27)</f>
        <v>75816.8</v>
      </c>
      <c r="AG28" s="138"/>
      <c r="AH28" s="138">
        <f>SUM(AH11:AH27)</f>
        <v>-58806.93000000005</v>
      </c>
      <c r="AI28" s="138"/>
      <c r="AJ28" s="138">
        <f>SUM(AJ9:AJ27)</f>
        <v>123697.9</v>
      </c>
      <c r="AK28" s="138">
        <f>SUM(AK9:AK27)</f>
        <v>247395.75</v>
      </c>
      <c r="AL28" s="138"/>
      <c r="AM28" s="138"/>
      <c r="AN28" s="227"/>
      <c r="AO28" s="138"/>
      <c r="AP28" s="138">
        <f>SUM(AP9:AP27)</f>
        <v>125776.25</v>
      </c>
      <c r="AQ28" s="138">
        <f>SUM(AQ9:AQ27)</f>
        <v>74936.87</v>
      </c>
      <c r="AR28" s="138"/>
      <c r="AS28" s="138"/>
      <c r="AT28" s="138"/>
      <c r="AU28" s="138">
        <f>SUM(AU9:AU27)</f>
        <v>125776.25</v>
      </c>
      <c r="AV28" s="138">
        <f>SUM(AV9:AV27)</f>
        <v>73614.25</v>
      </c>
      <c r="AW28" s="138"/>
      <c r="AX28" s="138"/>
      <c r="AY28" s="138"/>
      <c r="AZ28" s="138">
        <f>SUM(AZ9:AZ27)</f>
        <v>132231.6</v>
      </c>
      <c r="BA28" s="138">
        <f>SUM(BA9:BA27)</f>
        <v>124492.95</v>
      </c>
      <c r="BB28" s="138"/>
      <c r="BC28" s="138">
        <f>SUM(BC9:BC27)</f>
        <v>-45849.109999999986</v>
      </c>
      <c r="BD28" s="138"/>
      <c r="BE28" s="138">
        <f>SUM(BE9:BE27)</f>
        <v>181814.1</v>
      </c>
      <c r="BF28" s="138">
        <f>SUM(BF9:BF27)</f>
        <v>173657.1</v>
      </c>
      <c r="BG28" s="138"/>
      <c r="BH28" s="69"/>
      <c r="BI28" s="176"/>
      <c r="BJ28" s="138">
        <f>SUM(BJ9:BJ27)</f>
        <v>121397.8</v>
      </c>
      <c r="BK28" s="138">
        <f>SUM(BK9:BK27)</f>
        <v>132312.09</v>
      </c>
      <c r="BL28" s="176"/>
      <c r="BM28" s="176"/>
      <c r="BN28" s="8"/>
    </row>
    <row r="29" spans="37:38" ht="15.75">
      <c r="AK29" s="145"/>
      <c r="AL29" s="145"/>
    </row>
  </sheetData>
  <sheetProtection/>
  <mergeCells count="20">
    <mergeCell ref="A1:O1"/>
    <mergeCell ref="A6:A8"/>
    <mergeCell ref="B6:B8"/>
    <mergeCell ref="D6:D8"/>
    <mergeCell ref="F6:BN6"/>
    <mergeCell ref="U7:Y7"/>
    <mergeCell ref="Z7:AD7"/>
    <mergeCell ref="BE7:BI7"/>
    <mergeCell ref="AZ7:BD7"/>
    <mergeCell ref="BJ7:BN7"/>
    <mergeCell ref="B28:D28"/>
    <mergeCell ref="AJ7:AO7"/>
    <mergeCell ref="AP7:AT7"/>
    <mergeCell ref="AU7:AY7"/>
    <mergeCell ref="P7:T7"/>
    <mergeCell ref="F7:J7"/>
    <mergeCell ref="K7:O7"/>
    <mergeCell ref="C6:C8"/>
    <mergeCell ref="AE7:AI7"/>
    <mergeCell ref="D13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2018-10-31T06:44:00Z</cp:lastPrinted>
  <dcterms:created xsi:type="dcterms:W3CDTF">1996-10-08T23:32:33Z</dcterms:created>
  <dcterms:modified xsi:type="dcterms:W3CDTF">2018-10-31T06:46:15Z</dcterms:modified>
  <cp:category/>
  <cp:version/>
  <cp:contentType/>
  <cp:contentStatus/>
</cp:coreProperties>
</file>